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'Дашборд'!$A$66:$A$93</f>
            </numRef>
          </cat>
          <val>
            <numRef>
              <f>'Дашборд'!$C$66:$C$93</f>
            </numRef>
          </val>
        </ser>
        <ser>
          <idx val="1"/>
          <order val="1"/>
          <tx>
            <strRef>
              <f>'Дашборд'!D65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'Дашборд'!$A$66:$A$93</f>
            </numRef>
          </cat>
          <val>
            <numRef>
              <f>'Дашборд'!$D$66:$D$93</f>
            </numRef>
          </val>
        </ser>
        <ser>
          <idx val="2"/>
          <order val="2"/>
          <tx>
            <strRef>
              <f>'Дашборд'!E65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'Дашборд'!$A$66:$A$93</f>
            </numRef>
          </cat>
          <val>
            <numRef>
              <f>'Дашборд'!$E$66:$E$93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2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28.02.2026</t>
        </is>
      </c>
    </row>
    <row r="2">
      <c r="E2" t="inlineStr">
        <is>
          <t>Период: 01.02.2026 - 28.02.2026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(01.02 - 01.02)</t>
        </is>
      </c>
      <c r="O3" s="3" t="inlineStr">
        <is>
          <t>Неделя 2 (02.02 - 08.02)</t>
        </is>
      </c>
      <c r="Y3" s="3" t="inlineStr">
        <is>
          <t>Неделя 3 (09.02 - 15.02)</t>
        </is>
      </c>
      <c r="AI3" s="3" t="inlineStr">
        <is>
          <t>Неделя 4 (16.02 - 22.02)</t>
        </is>
      </c>
      <c r="AS3" s="3" t="inlineStr">
        <is>
          <t>Неделя 5 (23.02 - 28.02)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2026-02-01</t>
        </is>
      </c>
      <c r="C6" s="8" t="inlineStr">
        <is>
          <t>ПТ</t>
        </is>
      </c>
      <c r="D6" s="8" t="inlineStr">
        <is>
          <t>Александрова Мария Александровна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3.142857142857143</v>
      </c>
      <c r="K6" s="10">
        <f>I6-J6</f>
        <v/>
      </c>
      <c r="L6" s="10" t="n">
        <v>0</v>
      </c>
      <c r="M6" s="10" t="n">
        <v>2735.714285714286</v>
      </c>
      <c r="N6" s="11">
        <f>L6-M6</f>
        <v/>
      </c>
      <c r="O6" s="9" t="n">
        <v>9</v>
      </c>
      <c r="P6" s="10" t="n">
        <v>16</v>
      </c>
      <c r="Q6" s="10" t="n">
        <v>0</v>
      </c>
      <c r="R6" s="10" t="n">
        <v>0</v>
      </c>
      <c r="S6" s="10" t="n">
        <v>25</v>
      </c>
      <c r="T6" s="10" t="n">
        <v>22</v>
      </c>
      <c r="U6" s="10">
        <f>S6-T6</f>
        <v/>
      </c>
      <c r="V6" s="10" t="n">
        <v>23350</v>
      </c>
      <c r="W6" s="10" t="n">
        <v>19150</v>
      </c>
      <c r="X6" s="11">
        <f>V6-W6</f>
        <v/>
      </c>
      <c r="Y6" s="9" t="n">
        <v>2</v>
      </c>
      <c r="Z6" s="10" t="n">
        <v>12</v>
      </c>
      <c r="AA6" s="10" t="n">
        <v>0</v>
      </c>
      <c r="AB6" s="10" t="n">
        <v>0</v>
      </c>
      <c r="AC6" s="10" t="n">
        <v>14</v>
      </c>
      <c r="AD6" s="10" t="n">
        <v>22</v>
      </c>
      <c r="AE6" s="10">
        <f>AC6-AD6</f>
        <v/>
      </c>
      <c r="AF6" s="10" t="n">
        <v>10762.08</v>
      </c>
      <c r="AG6" s="10" t="n">
        <v>19150</v>
      </c>
      <c r="AH6" s="11">
        <f>AF6-AG6</f>
        <v/>
      </c>
      <c r="AI6" s="9" t="n">
        <v>10</v>
      </c>
      <c r="AJ6" s="10" t="n">
        <v>17</v>
      </c>
      <c r="AK6" s="10" t="n">
        <v>0</v>
      </c>
      <c r="AL6" s="10" t="n">
        <v>0</v>
      </c>
      <c r="AM6" s="10" t="n">
        <v>27</v>
      </c>
      <c r="AN6" s="10" t="n">
        <v>22</v>
      </c>
      <c r="AO6" s="10">
        <f>AM6-AN6</f>
        <v/>
      </c>
      <c r="AP6" s="10" t="n">
        <v>25805.24000000001</v>
      </c>
      <c r="AQ6" s="10" t="n">
        <v>19150</v>
      </c>
      <c r="AR6" s="11">
        <f>AP6-AQ6</f>
        <v/>
      </c>
      <c r="AS6" s="9" t="n">
        <v>3</v>
      </c>
      <c r="AT6" s="10" t="n">
        <v>19</v>
      </c>
      <c r="AU6" s="10" t="n">
        <v>0</v>
      </c>
      <c r="AV6" s="10" t="n">
        <v>0</v>
      </c>
      <c r="AW6" s="10" t="n">
        <v>22</v>
      </c>
      <c r="AX6" s="10" t="n">
        <v>18.85714285714283</v>
      </c>
      <c r="AY6" s="10">
        <f>AW6-AX6</f>
        <v/>
      </c>
      <c r="AZ6" s="10" t="n">
        <v>16708.67</v>
      </c>
      <c r="BA6" s="10" t="n">
        <v>16414.28571428574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IFERROR(BH6/28*28,0)</f>
        <v/>
      </c>
    </row>
    <row r="7">
      <c r="A7" s="8" t="n">
        <v>2</v>
      </c>
      <c r="B7" s="8" t="inlineStr">
        <is>
          <t>2026-02-01</t>
        </is>
      </c>
      <c r="C7" s="8" t="inlineStr">
        <is>
          <t>ПТ</t>
        </is>
      </c>
      <c r="D7" s="8" t="inlineStr">
        <is>
          <t>Букина Маргарита Александровна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3.964285714285714</v>
      </c>
      <c r="K7" s="10">
        <f>I7-J7</f>
        <v/>
      </c>
      <c r="L7" s="10" t="n">
        <v>0</v>
      </c>
      <c r="M7" s="10" t="n">
        <v>4560.714285714285</v>
      </c>
      <c r="N7" s="11">
        <f>L7-M7</f>
        <v/>
      </c>
      <c r="O7" s="9" t="n">
        <v>15</v>
      </c>
      <c r="P7" s="10" t="n">
        <v>7</v>
      </c>
      <c r="Q7" s="10" t="n">
        <v>1</v>
      </c>
      <c r="R7" s="10" t="n">
        <v>0</v>
      </c>
      <c r="S7" s="10" t="n">
        <v>23</v>
      </c>
      <c r="T7" s="10" t="n">
        <v>27.75</v>
      </c>
      <c r="U7" s="10">
        <f>S7-T7</f>
        <v/>
      </c>
      <c r="V7" s="10" t="n">
        <v>23077</v>
      </c>
      <c r="W7" s="10" t="n">
        <v>31925.00000000001</v>
      </c>
      <c r="X7" s="11">
        <f>V7-W7</f>
        <v/>
      </c>
      <c r="Y7" s="9" t="n">
        <v>17</v>
      </c>
      <c r="Z7" s="10" t="n">
        <v>9</v>
      </c>
      <c r="AA7" s="10" t="n">
        <v>0</v>
      </c>
      <c r="AB7" s="10" t="n">
        <v>0</v>
      </c>
      <c r="AC7" s="10" t="n">
        <v>26</v>
      </c>
      <c r="AD7" s="10" t="n">
        <v>27.75</v>
      </c>
      <c r="AE7" s="10">
        <f>AC7-AD7</f>
        <v/>
      </c>
      <c r="AF7" s="10" t="n">
        <v>30529.13</v>
      </c>
      <c r="AG7" s="10" t="n">
        <v>31925.00000000001</v>
      </c>
      <c r="AH7" s="11">
        <f>AF7-AG7</f>
        <v/>
      </c>
      <c r="AI7" s="9" t="n">
        <v>23</v>
      </c>
      <c r="AJ7" s="10" t="n">
        <v>9</v>
      </c>
      <c r="AK7" s="10" t="n">
        <v>0</v>
      </c>
      <c r="AL7" s="10" t="n">
        <v>0</v>
      </c>
      <c r="AM7" s="10" t="n">
        <v>32</v>
      </c>
      <c r="AN7" s="10" t="n">
        <v>27.75</v>
      </c>
      <c r="AO7" s="10">
        <f>AM7-AN7</f>
        <v/>
      </c>
      <c r="AP7" s="10" t="n">
        <v>37854.24999999999</v>
      </c>
      <c r="AQ7" s="10" t="n">
        <v>31925.00000000001</v>
      </c>
      <c r="AR7" s="11">
        <f>AP7-AQ7</f>
        <v/>
      </c>
      <c r="AS7" s="9" t="n">
        <v>22</v>
      </c>
      <c r="AT7" s="10" t="n">
        <v>9</v>
      </c>
      <c r="AU7" s="10" t="n">
        <v>0</v>
      </c>
      <c r="AV7" s="10" t="n">
        <v>0</v>
      </c>
      <c r="AW7" s="10" t="n">
        <v>31</v>
      </c>
      <c r="AX7" s="10" t="n">
        <v>23.78571428571425</v>
      </c>
      <c r="AY7" s="10">
        <f>AW7-AX7</f>
        <v/>
      </c>
      <c r="AZ7" s="10" t="n">
        <v>36283.24999999999</v>
      </c>
      <c r="BA7" s="10" t="n">
        <v>27364.28571428576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IFERROR(BH7/28*28,0)</f>
        <v/>
      </c>
    </row>
    <row r="8">
      <c r="A8" s="8" t="n">
        <v>3</v>
      </c>
      <c r="B8" s="8" t="inlineStr">
        <is>
          <t>2026-02-01</t>
        </is>
      </c>
      <c r="C8" s="8" t="inlineStr">
        <is>
          <t>ПТ</t>
        </is>
      </c>
      <c r="D8" s="8" t="inlineStr">
        <is>
          <t>Волков Никита Андреевич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1.928571428571428</v>
      </c>
      <c r="K8" s="10">
        <f>I8-J8</f>
        <v/>
      </c>
      <c r="L8" s="10" t="n">
        <v>0</v>
      </c>
      <c r="M8" s="10" t="n">
        <v>2110.714285714286</v>
      </c>
      <c r="N8" s="11">
        <f>L8-M8</f>
        <v/>
      </c>
      <c r="O8" s="9" t="n">
        <v>10</v>
      </c>
      <c r="P8" s="10" t="n">
        <v>6</v>
      </c>
      <c r="Q8" s="10" t="n">
        <v>0</v>
      </c>
      <c r="R8" s="10" t="n">
        <v>0</v>
      </c>
      <c r="S8" s="10" t="n">
        <v>16</v>
      </c>
      <c r="T8" s="10" t="n">
        <v>13.5</v>
      </c>
      <c r="U8" s="10">
        <f>S8-T8</f>
        <v/>
      </c>
      <c r="V8" s="10" t="n">
        <v>18739.16</v>
      </c>
      <c r="W8" s="10" t="n">
        <v>14775</v>
      </c>
      <c r="X8" s="11">
        <f>V8-W8</f>
        <v/>
      </c>
      <c r="Y8" s="9" t="n">
        <v>5</v>
      </c>
      <c r="Z8" s="10" t="n">
        <v>3</v>
      </c>
      <c r="AA8" s="10" t="n">
        <v>0</v>
      </c>
      <c r="AB8" s="10" t="n">
        <v>0</v>
      </c>
      <c r="AC8" s="10" t="n">
        <v>8</v>
      </c>
      <c r="AD8" s="10" t="n">
        <v>13.5</v>
      </c>
      <c r="AE8" s="10">
        <f>AC8-AD8</f>
        <v/>
      </c>
      <c r="AF8" s="10" t="n">
        <v>8716.25</v>
      </c>
      <c r="AG8" s="10" t="n">
        <v>14775</v>
      </c>
      <c r="AH8" s="11">
        <f>AF8-AG8</f>
        <v/>
      </c>
      <c r="AI8" s="9" t="n">
        <v>11</v>
      </c>
      <c r="AJ8" s="10" t="n">
        <v>10</v>
      </c>
      <c r="AK8" s="10" t="n">
        <v>0</v>
      </c>
      <c r="AL8" s="10" t="n">
        <v>0</v>
      </c>
      <c r="AM8" s="10" t="n">
        <v>21</v>
      </c>
      <c r="AN8" s="10" t="n">
        <v>13.5</v>
      </c>
      <c r="AO8" s="10">
        <f>AM8-AN8</f>
        <v/>
      </c>
      <c r="AP8" s="10" t="n">
        <v>22886.34</v>
      </c>
      <c r="AQ8" s="10" t="n">
        <v>14775</v>
      </c>
      <c r="AR8" s="11">
        <f>AP8-AQ8</f>
        <v/>
      </c>
      <c r="AS8" s="9" t="n">
        <v>4</v>
      </c>
      <c r="AT8" s="10" t="n">
        <v>5</v>
      </c>
      <c r="AU8" s="10" t="n">
        <v>0</v>
      </c>
      <c r="AV8" s="10" t="n">
        <v>0</v>
      </c>
      <c r="AW8" s="10" t="n">
        <v>9</v>
      </c>
      <c r="AX8" s="10" t="n">
        <v>11.57142857142856</v>
      </c>
      <c r="AY8" s="10">
        <f>AW8-AX8</f>
        <v/>
      </c>
      <c r="AZ8" s="10" t="n">
        <v>8718.08</v>
      </c>
      <c r="BA8" s="10" t="n">
        <v>12664.28571428574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IFERROR(BH8/28*28,0)</f>
        <v/>
      </c>
    </row>
    <row r="9">
      <c r="A9" s="8" t="n">
        <v>4</v>
      </c>
      <c r="B9" s="8" t="inlineStr">
        <is>
          <t>2026-02-01</t>
        </is>
      </c>
      <c r="C9" s="8" t="inlineStr">
        <is>
          <t>ПТ</t>
        </is>
      </c>
      <c r="D9" s="8" t="inlineStr">
        <is>
          <t>Глухова Мария Алексеевна</t>
        </is>
      </c>
      <c r="E9" s="9" t="n">
        <v>1</v>
      </c>
      <c r="F9" s="10" t="n">
        <v>0</v>
      </c>
      <c r="G9" s="10" t="n">
        <v>0</v>
      </c>
      <c r="H9" s="10" t="n">
        <v>0</v>
      </c>
      <c r="I9" s="10" t="n">
        <v>1</v>
      </c>
      <c r="J9" s="10" t="n">
        <v>4.607142857142857</v>
      </c>
      <c r="K9" s="10">
        <f>I9-J9</f>
        <v/>
      </c>
      <c r="L9" s="10" t="n">
        <v>2180</v>
      </c>
      <c r="M9" s="10" t="n">
        <v>4642.857142857142</v>
      </c>
      <c r="N9" s="11">
        <f>L9-M9</f>
        <v/>
      </c>
      <c r="O9" s="9" t="n">
        <v>18</v>
      </c>
      <c r="P9" s="10" t="n">
        <v>35</v>
      </c>
      <c r="Q9" s="10" t="n">
        <v>0</v>
      </c>
      <c r="R9" s="10" t="n">
        <v>0</v>
      </c>
      <c r="S9" s="10" t="n">
        <v>53</v>
      </c>
      <c r="T9" s="10" t="n">
        <v>32.24999999999999</v>
      </c>
      <c r="U9" s="10">
        <f>S9-T9</f>
        <v/>
      </c>
      <c r="V9" s="10" t="n">
        <v>48358.58</v>
      </c>
      <c r="W9" s="10" t="n">
        <v>32500.00000000001</v>
      </c>
      <c r="X9" s="11">
        <f>V9-W9</f>
        <v/>
      </c>
      <c r="Y9" s="9" t="n">
        <v>16</v>
      </c>
      <c r="Z9" s="10" t="n">
        <v>12</v>
      </c>
      <c r="AA9" s="10" t="n">
        <v>0</v>
      </c>
      <c r="AB9" s="10" t="n">
        <v>0</v>
      </c>
      <c r="AC9" s="10" t="n">
        <v>28</v>
      </c>
      <c r="AD9" s="10" t="n">
        <v>32.24999999999999</v>
      </c>
      <c r="AE9" s="10">
        <f>AC9-AD9</f>
        <v/>
      </c>
      <c r="AF9" s="10" t="n">
        <v>31225.5</v>
      </c>
      <c r="AG9" s="10" t="n">
        <v>32500.00000000001</v>
      </c>
      <c r="AH9" s="11">
        <f>AF9-AG9</f>
        <v/>
      </c>
      <c r="AI9" s="9" t="n">
        <v>11</v>
      </c>
      <c r="AJ9" s="10" t="n">
        <v>7</v>
      </c>
      <c r="AK9" s="10" t="n">
        <v>0</v>
      </c>
      <c r="AL9" s="10" t="n">
        <v>0</v>
      </c>
      <c r="AM9" s="10" t="n">
        <v>18</v>
      </c>
      <c r="AN9" s="10" t="n">
        <v>32.24999999999999</v>
      </c>
      <c r="AO9" s="10">
        <f>AM9-AN9</f>
        <v/>
      </c>
      <c r="AP9" s="10" t="n">
        <v>20239.5</v>
      </c>
      <c r="AQ9" s="10" t="n">
        <v>32500.00000000001</v>
      </c>
      <c r="AR9" s="11">
        <f>AP9-AQ9</f>
        <v/>
      </c>
      <c r="AS9" s="9" t="n">
        <v>13</v>
      </c>
      <c r="AT9" s="10" t="n">
        <v>16</v>
      </c>
      <c r="AU9" s="10" t="n">
        <v>0</v>
      </c>
      <c r="AV9" s="10" t="n">
        <v>0</v>
      </c>
      <c r="AW9" s="10" t="n">
        <v>29</v>
      </c>
      <c r="AX9" s="10" t="n">
        <v>27.64285714285711</v>
      </c>
      <c r="AY9" s="10">
        <f>AW9-AX9</f>
        <v/>
      </c>
      <c r="AZ9" s="10" t="n">
        <v>28038.75</v>
      </c>
      <c r="BA9" s="10" t="n">
        <v>27857.14285714291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IFERROR(BH9/28*28,0)</f>
        <v/>
      </c>
    </row>
    <row r="10">
      <c r="A10" s="8" t="n">
        <v>5</v>
      </c>
      <c r="B10" s="8" t="inlineStr">
        <is>
          <t>2026-02-01</t>
        </is>
      </c>
      <c r="C10" s="8" t="inlineStr">
        <is>
          <t>ПТ</t>
        </is>
      </c>
      <c r="D10" s="8" t="inlineStr">
        <is>
          <t>Гречман Владислав Андреевич</t>
        </is>
      </c>
      <c r="E10" s="9" t="n">
        <v>5</v>
      </c>
      <c r="F10" s="10" t="n">
        <v>10</v>
      </c>
      <c r="G10" s="10" t="n">
        <v>0</v>
      </c>
      <c r="H10" s="10" t="n">
        <v>0</v>
      </c>
      <c r="I10" s="10" t="n">
        <v>15</v>
      </c>
      <c r="J10" s="10" t="n">
        <v>6.75</v>
      </c>
      <c r="K10" s="10">
        <f>I10-J10</f>
        <v/>
      </c>
      <c r="L10" s="10" t="n">
        <v>13538.59</v>
      </c>
      <c r="M10" s="10" t="n">
        <v>5935.714285714285</v>
      </c>
      <c r="N10" s="11">
        <f>L10-M10</f>
        <v/>
      </c>
      <c r="O10" s="9" t="n">
        <v>11</v>
      </c>
      <c r="P10" s="10" t="n">
        <v>20</v>
      </c>
      <c r="Q10" s="10" t="n">
        <v>0</v>
      </c>
      <c r="R10" s="10" t="n">
        <v>0</v>
      </c>
      <c r="S10" s="10" t="n">
        <v>31</v>
      </c>
      <c r="T10" s="10" t="n">
        <v>47.24999999999999</v>
      </c>
      <c r="U10" s="10">
        <f>S10-T10</f>
        <v/>
      </c>
      <c r="V10" s="10" t="n">
        <v>28426.82000000001</v>
      </c>
      <c r="W10" s="10" t="n">
        <v>41550.00000000001</v>
      </c>
      <c r="X10" s="11">
        <f>V10-W10</f>
        <v/>
      </c>
      <c r="Y10" s="9" t="n">
        <v>12</v>
      </c>
      <c r="Z10" s="10" t="n">
        <v>27</v>
      </c>
      <c r="AA10" s="10" t="n">
        <v>0</v>
      </c>
      <c r="AB10" s="10" t="n">
        <v>0</v>
      </c>
      <c r="AC10" s="10" t="n">
        <v>39</v>
      </c>
      <c r="AD10" s="10" t="n">
        <v>47.24999999999999</v>
      </c>
      <c r="AE10" s="10">
        <f>AC10-AD10</f>
        <v/>
      </c>
      <c r="AF10" s="10" t="n">
        <v>32881.28000000001</v>
      </c>
      <c r="AG10" s="10" t="n">
        <v>41550.00000000001</v>
      </c>
      <c r="AH10" s="11">
        <f>AF10-AG10</f>
        <v/>
      </c>
      <c r="AI10" s="9" t="n">
        <v>20</v>
      </c>
      <c r="AJ10" s="10" t="n">
        <v>37</v>
      </c>
      <c r="AK10" s="10" t="n">
        <v>0</v>
      </c>
      <c r="AL10" s="10" t="n">
        <v>0</v>
      </c>
      <c r="AM10" s="10" t="n">
        <v>57</v>
      </c>
      <c r="AN10" s="10" t="n">
        <v>47.24999999999999</v>
      </c>
      <c r="AO10" s="10">
        <f>AM10-AN10</f>
        <v/>
      </c>
      <c r="AP10" s="10" t="n">
        <v>53334.75</v>
      </c>
      <c r="AQ10" s="10" t="n">
        <v>41550.00000000001</v>
      </c>
      <c r="AR10" s="11">
        <f>AP10-AQ10</f>
        <v/>
      </c>
      <c r="AS10" s="9" t="n">
        <v>18</v>
      </c>
      <c r="AT10" s="10" t="n">
        <v>29</v>
      </c>
      <c r="AU10" s="10" t="n">
        <v>0</v>
      </c>
      <c r="AV10" s="10" t="n">
        <v>0</v>
      </c>
      <c r="AW10" s="10" t="n">
        <v>47</v>
      </c>
      <c r="AX10" s="10" t="n">
        <v>40.49999999999994</v>
      </c>
      <c r="AY10" s="10">
        <f>AW10-AX10</f>
        <v/>
      </c>
      <c r="AZ10" s="10" t="n">
        <v>38016.84</v>
      </c>
      <c r="BA10" s="10" t="n">
        <v>35614.28571428578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IFERROR(BH10/28*28,0)</f>
        <v/>
      </c>
    </row>
    <row r="11">
      <c r="A11" s="8" t="n">
        <v>6</v>
      </c>
      <c r="B11" s="8" t="inlineStr">
        <is>
          <t>2026-02-01</t>
        </is>
      </c>
      <c r="C11" s="8" t="inlineStr">
        <is>
          <t>ПТ</t>
        </is>
      </c>
      <c r="D11" s="8" t="inlineStr">
        <is>
          <t>Дедюхина Алина Семеновна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0.3928571428571428</v>
      </c>
      <c r="K11" s="10">
        <f>I11-J11</f>
        <v/>
      </c>
      <c r="L11" s="10" t="n">
        <v>0</v>
      </c>
      <c r="M11" s="10" t="n">
        <v>235.7142857142857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2.75</v>
      </c>
      <c r="U11" s="10">
        <f>S11-T11</f>
        <v/>
      </c>
      <c r="V11" s="10" t="n">
        <v>0</v>
      </c>
      <c r="W11" s="10" t="n">
        <v>1650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2.75</v>
      </c>
      <c r="AE11" s="10">
        <f>AC11-AD11</f>
        <v/>
      </c>
      <c r="AF11" s="10" t="n">
        <v>0</v>
      </c>
      <c r="AG11" s="10" t="n">
        <v>1650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2.75</v>
      </c>
      <c r="AO11" s="10">
        <f>AM11-AN11</f>
        <v/>
      </c>
      <c r="AP11" s="10" t="n">
        <v>0</v>
      </c>
      <c r="AQ11" s="10" t="n">
        <v>1650</v>
      </c>
      <c r="AR11" s="11">
        <f>AP11-AQ11</f>
        <v/>
      </c>
      <c r="AS11" s="9" t="n">
        <v>0</v>
      </c>
      <c r="AT11" s="10" t="n">
        <v>11</v>
      </c>
      <c r="AU11" s="10" t="n">
        <v>0</v>
      </c>
      <c r="AV11" s="10" t="n">
        <v>0</v>
      </c>
      <c r="AW11" s="10" t="n">
        <v>11</v>
      </c>
      <c r="AX11" s="10" t="n">
        <v>2.357142857142854</v>
      </c>
      <c r="AY11" s="10">
        <f>AW11-AX11</f>
        <v/>
      </c>
      <c r="AZ11" s="10" t="n">
        <v>6570.51</v>
      </c>
      <c r="BA11" s="10" t="n">
        <v>1414.285714285717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IFERROR(BH11/28*28,0)</f>
        <v/>
      </c>
    </row>
    <row r="12">
      <c r="A12" s="8" t="n">
        <v>7</v>
      </c>
      <c r="B12" s="8" t="inlineStr">
        <is>
          <t>2026-02-01</t>
        </is>
      </c>
      <c r="C12" s="8" t="inlineStr">
        <is>
          <t>ПТ</t>
        </is>
      </c>
      <c r="D12" s="8" t="inlineStr">
        <is>
          <t>Кокорин Александр Борисович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0.75</v>
      </c>
      <c r="K12" s="10">
        <f>I12-J12</f>
        <v/>
      </c>
      <c r="L12" s="10" t="n">
        <v>0</v>
      </c>
      <c r="M12" s="10" t="n">
        <v>617.8571428571428</v>
      </c>
      <c r="N12" s="11">
        <f>L12-M12</f>
        <v/>
      </c>
      <c r="O12" s="9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5.249999999999999</v>
      </c>
      <c r="U12" s="10">
        <f>S12-T12</f>
        <v/>
      </c>
      <c r="V12" s="10" t="n">
        <v>0</v>
      </c>
      <c r="W12" s="10" t="n">
        <v>4325.000000000001</v>
      </c>
      <c r="X12" s="11">
        <f>V12-W12</f>
        <v/>
      </c>
      <c r="Y12" s="9" t="n">
        <v>3</v>
      </c>
      <c r="Z12" s="10" t="n">
        <v>5</v>
      </c>
      <c r="AA12" s="10" t="n">
        <v>0</v>
      </c>
      <c r="AB12" s="10" t="n">
        <v>0</v>
      </c>
      <c r="AC12" s="10" t="n">
        <v>8</v>
      </c>
      <c r="AD12" s="10" t="n">
        <v>5.249999999999999</v>
      </c>
      <c r="AE12" s="10">
        <f>AC12-AD12</f>
        <v/>
      </c>
      <c r="AF12" s="10" t="n">
        <v>6489.5</v>
      </c>
      <c r="AG12" s="10" t="n">
        <v>4325.000000000001</v>
      </c>
      <c r="AH12" s="11">
        <f>AF12-AG12</f>
        <v/>
      </c>
      <c r="AI12" s="9" t="n">
        <v>3</v>
      </c>
      <c r="AJ12" s="10" t="n">
        <v>9</v>
      </c>
      <c r="AK12" s="10" t="n">
        <v>0</v>
      </c>
      <c r="AL12" s="10" t="n">
        <v>0</v>
      </c>
      <c r="AM12" s="10" t="n">
        <v>12</v>
      </c>
      <c r="AN12" s="10" t="n">
        <v>5.249999999999999</v>
      </c>
      <c r="AO12" s="10">
        <f>AM12-AN12</f>
        <v/>
      </c>
      <c r="AP12" s="10" t="n">
        <v>9610</v>
      </c>
      <c r="AQ12" s="10" t="n">
        <v>4325.000000000001</v>
      </c>
      <c r="AR12" s="11">
        <f>AP12-AQ12</f>
        <v/>
      </c>
      <c r="AS12" s="9" t="n">
        <v>1</v>
      </c>
      <c r="AT12" s="10" t="n">
        <v>0</v>
      </c>
      <c r="AU12" s="10" t="n">
        <v>0</v>
      </c>
      <c r="AV12" s="10" t="n">
        <v>0</v>
      </c>
      <c r="AW12" s="10" t="n">
        <v>1</v>
      </c>
      <c r="AX12" s="10" t="n">
        <v>4.499999999999994</v>
      </c>
      <c r="AY12" s="10">
        <f>AW12-AX12</f>
        <v/>
      </c>
      <c r="AZ12" s="10" t="n">
        <v>1232.5</v>
      </c>
      <c r="BA12" s="10" t="n">
        <v>3707.142857142864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IFERROR(BH12/28*28,0)</f>
        <v/>
      </c>
    </row>
    <row r="13">
      <c r="A13" s="8" t="n">
        <v>8</v>
      </c>
      <c r="B13" s="8" t="inlineStr">
        <is>
          <t>2026-02-01</t>
        </is>
      </c>
      <c r="C13" s="8" t="inlineStr">
        <is>
          <t>ПТ</t>
        </is>
      </c>
      <c r="D13" s="8" t="inlineStr">
        <is>
          <t>Пикулев Александр Николаевич</t>
        </is>
      </c>
      <c r="E13" s="9" t="n">
        <v>0</v>
      </c>
      <c r="F13" s="10" t="n">
        <v>0</v>
      </c>
      <c r="G13" s="10" t="n">
        <v>0</v>
      </c>
      <c r="H13" s="10" t="n">
        <v>0</v>
      </c>
      <c r="I13" s="10" t="n">
        <v>0</v>
      </c>
      <c r="J13" s="10" t="n">
        <v>2.392857142857143</v>
      </c>
      <c r="K13" s="10">
        <f>I13-J13</f>
        <v/>
      </c>
      <c r="L13" s="10" t="n">
        <v>0</v>
      </c>
      <c r="M13" s="10" t="n">
        <v>3164.285714285714</v>
      </c>
      <c r="N13" s="11">
        <f>L13-M13</f>
        <v/>
      </c>
      <c r="O13" s="9" t="n">
        <v>5</v>
      </c>
      <c r="P13" s="10" t="n">
        <v>3</v>
      </c>
      <c r="Q13" s="10" t="n">
        <v>0</v>
      </c>
      <c r="R13" s="10" t="n">
        <v>0</v>
      </c>
      <c r="S13" s="10" t="n">
        <v>8</v>
      </c>
      <c r="T13" s="10" t="n">
        <v>16.75</v>
      </c>
      <c r="U13" s="10">
        <f>S13-T13</f>
        <v/>
      </c>
      <c r="V13" s="10" t="n">
        <v>7676.25</v>
      </c>
      <c r="W13" s="10" t="n">
        <v>22150</v>
      </c>
      <c r="X13" s="11">
        <f>V13-W13</f>
        <v/>
      </c>
      <c r="Y13" s="9" t="n">
        <v>10</v>
      </c>
      <c r="Z13" s="10" t="n">
        <v>3</v>
      </c>
      <c r="AA13" s="10" t="n">
        <v>0</v>
      </c>
      <c r="AB13" s="10" t="n">
        <v>0</v>
      </c>
      <c r="AC13" s="10" t="n">
        <v>13</v>
      </c>
      <c r="AD13" s="10" t="n">
        <v>16.75</v>
      </c>
      <c r="AE13" s="10">
        <f>AC13-AD13</f>
        <v/>
      </c>
      <c r="AF13" s="10" t="n">
        <v>16905.41</v>
      </c>
      <c r="AG13" s="10" t="n">
        <v>22150</v>
      </c>
      <c r="AH13" s="11">
        <f>AF13-AG13</f>
        <v/>
      </c>
      <c r="AI13" s="9" t="n">
        <v>27</v>
      </c>
      <c r="AJ13" s="10" t="n">
        <v>2</v>
      </c>
      <c r="AK13" s="10" t="n">
        <v>0</v>
      </c>
      <c r="AL13" s="10" t="n">
        <v>0</v>
      </c>
      <c r="AM13" s="10" t="n">
        <v>29</v>
      </c>
      <c r="AN13" s="10" t="n">
        <v>16.75</v>
      </c>
      <c r="AO13" s="10">
        <f>AM13-AN13</f>
        <v/>
      </c>
      <c r="AP13" s="10" t="n">
        <v>40552.84</v>
      </c>
      <c r="AQ13" s="10" t="n">
        <v>22150</v>
      </c>
      <c r="AR13" s="11">
        <f>AP13-AQ13</f>
        <v/>
      </c>
      <c r="AS13" s="9" t="n">
        <v>15</v>
      </c>
      <c r="AT13" s="10" t="n">
        <v>2</v>
      </c>
      <c r="AU13" s="10" t="n">
        <v>0</v>
      </c>
      <c r="AV13" s="10" t="n">
        <v>0</v>
      </c>
      <c r="AW13" s="10" t="n">
        <v>17</v>
      </c>
      <c r="AX13" s="10" t="n">
        <v>14.35714285714284</v>
      </c>
      <c r="AY13" s="10">
        <f>AW13-AX13</f>
        <v/>
      </c>
      <c r="AZ13" s="10" t="n">
        <v>23491.34</v>
      </c>
      <c r="BA13" s="10" t="n">
        <v>18985.71428571432</v>
      </c>
      <c r="BB13" s="11">
        <f>AZ13-BA13</f>
        <v/>
      </c>
      <c r="BD13" s="10">
        <f>SUM(J13,T13,AD13,AN13,AX13)</f>
        <v/>
      </c>
      <c r="BE13" s="10">
        <f>SUM(I13,S13,AC13,AM13,AW13)</f>
        <v/>
      </c>
      <c r="BF13" s="10">
        <f>BE13-BD13</f>
        <v/>
      </c>
      <c r="BG13" s="10">
        <f>SUM(M13,W13,AG13,AQ13,BA13)</f>
        <v/>
      </c>
      <c r="BH13" s="10">
        <f>SUM(L13,V13,AF13,AP13,AZ13)</f>
        <v/>
      </c>
      <c r="BI13" s="10">
        <f>BH13-BG13</f>
        <v/>
      </c>
      <c r="BJ13" s="10">
        <f>IFERROR(BH13/28*28,0)</f>
        <v/>
      </c>
    </row>
    <row r="14">
      <c r="A14" s="8" t="n">
        <v>9</v>
      </c>
      <c r="B14" s="8" t="inlineStr">
        <is>
          <t>2026-02-01</t>
        </is>
      </c>
      <c r="C14" s="8" t="inlineStr">
        <is>
          <t>ПТ</t>
        </is>
      </c>
      <c r="D14" s="8" t="inlineStr">
        <is>
          <t>Семынина Нина Денисовна</t>
        </is>
      </c>
      <c r="E14" s="9" t="n">
        <v>0</v>
      </c>
      <c r="F14" s="10" t="n">
        <v>0</v>
      </c>
      <c r="G14" s="10" t="n">
        <v>0</v>
      </c>
      <c r="H14" s="10" t="n">
        <v>0</v>
      </c>
      <c r="I14" s="10" t="n">
        <v>0</v>
      </c>
      <c r="J14" s="10" t="n">
        <v>2.5</v>
      </c>
      <c r="K14" s="10">
        <f>I14-J14</f>
        <v/>
      </c>
      <c r="L14" s="10" t="n">
        <v>0</v>
      </c>
      <c r="M14" s="10" t="n">
        <v>2496.428571428571</v>
      </c>
      <c r="N14" s="11">
        <f>L14-M14</f>
        <v/>
      </c>
      <c r="O14" s="9" t="n">
        <v>16</v>
      </c>
      <c r="P14" s="10" t="n">
        <v>11</v>
      </c>
      <c r="Q14" s="10" t="n">
        <v>0</v>
      </c>
      <c r="R14" s="10" t="n">
        <v>0</v>
      </c>
      <c r="S14" s="10" t="n">
        <v>27</v>
      </c>
      <c r="T14" s="10" t="n">
        <v>17.5</v>
      </c>
      <c r="U14" s="10">
        <f>S14-T14</f>
        <v/>
      </c>
      <c r="V14" s="10" t="n">
        <v>26531.8</v>
      </c>
      <c r="W14" s="10" t="n">
        <v>17475</v>
      </c>
      <c r="X14" s="11">
        <f>V14-W14</f>
        <v/>
      </c>
      <c r="Y14" s="9" t="n">
        <v>8</v>
      </c>
      <c r="Z14" s="10" t="n">
        <v>7</v>
      </c>
      <c r="AA14" s="10" t="n">
        <v>0</v>
      </c>
      <c r="AB14" s="10" t="n">
        <v>0</v>
      </c>
      <c r="AC14" s="10" t="n">
        <v>15</v>
      </c>
      <c r="AD14" s="10" t="n">
        <v>17.5</v>
      </c>
      <c r="AE14" s="10">
        <f>AC14-AD14</f>
        <v/>
      </c>
      <c r="AF14" s="10" t="n">
        <v>14095.9</v>
      </c>
      <c r="AG14" s="10" t="n">
        <v>17475</v>
      </c>
      <c r="AH14" s="11">
        <f>AF14-AG14</f>
        <v/>
      </c>
      <c r="AI14" s="9" t="n">
        <v>0</v>
      </c>
      <c r="AJ14" s="10" t="n">
        <v>0</v>
      </c>
      <c r="AK14" s="10" t="n">
        <v>0</v>
      </c>
      <c r="AL14" s="10" t="n">
        <v>0</v>
      </c>
      <c r="AM14" s="10" t="n">
        <v>0</v>
      </c>
      <c r="AN14" s="10" t="n">
        <v>17.5</v>
      </c>
      <c r="AO14" s="10">
        <f>AM14-AN14</f>
        <v/>
      </c>
      <c r="AP14" s="10" t="n">
        <v>0</v>
      </c>
      <c r="AQ14" s="10" t="n">
        <v>17475</v>
      </c>
      <c r="AR14" s="11">
        <f>AP14-AQ14</f>
        <v/>
      </c>
      <c r="AS14" s="9" t="n">
        <v>18</v>
      </c>
      <c r="AT14" s="10" t="n">
        <v>10</v>
      </c>
      <c r="AU14" s="10" t="n">
        <v>0</v>
      </c>
      <c r="AV14" s="10" t="n">
        <v>0</v>
      </c>
      <c r="AW14" s="10" t="n">
        <v>28</v>
      </c>
      <c r="AX14" s="10" t="n">
        <v>14.99999999999998</v>
      </c>
      <c r="AY14" s="10">
        <f>AW14-AX14</f>
        <v/>
      </c>
      <c r="AZ14" s="10" t="n">
        <v>29236.9</v>
      </c>
      <c r="BA14" s="10" t="n">
        <v>14978.57142857145</v>
      </c>
      <c r="BB14" s="11">
        <f>AZ14-BA14</f>
        <v/>
      </c>
      <c r="BD14" s="10">
        <f>SUM(J14,T14,AD14,AN14,AX14)</f>
        <v/>
      </c>
      <c r="BE14" s="10">
        <f>SUM(I14,S14,AC14,AM14,AW14)</f>
        <v/>
      </c>
      <c r="BF14" s="10">
        <f>BE14-BD14</f>
        <v/>
      </c>
      <c r="BG14" s="10">
        <f>SUM(M14,W14,AG14,AQ14,BA14)</f>
        <v/>
      </c>
      <c r="BH14" s="10">
        <f>SUM(L14,V14,AF14,AP14,AZ14)</f>
        <v/>
      </c>
      <c r="BI14" s="10">
        <f>BH14-BG14</f>
        <v/>
      </c>
      <c r="BJ14" s="10">
        <f>IFERROR(BH14/28*28,0)</f>
        <v/>
      </c>
    </row>
    <row r="15">
      <c r="A15" s="8" t="n">
        <v>10</v>
      </c>
      <c r="B15" s="8" t="inlineStr">
        <is>
          <t>2026-02-01</t>
        </is>
      </c>
      <c r="C15" s="8" t="inlineStr">
        <is>
          <t>ПТ</t>
        </is>
      </c>
      <c r="D15" s="8" t="inlineStr">
        <is>
          <t>Холмогорова Кристина Ивановна</t>
        </is>
      </c>
      <c r="E15" s="9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3.035714285714286</v>
      </c>
      <c r="K15" s="10">
        <f>I15-J15</f>
        <v/>
      </c>
      <c r="L15" s="10" t="n">
        <v>0</v>
      </c>
      <c r="M15" s="10" t="n">
        <v>4407.142857142857</v>
      </c>
      <c r="N15" s="11">
        <f>L15-M15</f>
        <v/>
      </c>
      <c r="O15" s="9" t="n">
        <v>24</v>
      </c>
      <c r="P15" s="10" t="n">
        <v>0</v>
      </c>
      <c r="Q15" s="10" t="n">
        <v>0</v>
      </c>
      <c r="R15" s="10" t="n">
        <v>0</v>
      </c>
      <c r="S15" s="10" t="n">
        <v>24</v>
      </c>
      <c r="T15" s="10" t="n">
        <v>21.25</v>
      </c>
      <c r="U15" s="10">
        <f>S15-T15</f>
        <v/>
      </c>
      <c r="V15" s="10" t="n">
        <v>34655</v>
      </c>
      <c r="W15" s="10" t="n">
        <v>30850.00000000001</v>
      </c>
      <c r="X15" s="11">
        <f>V15-W15</f>
        <v/>
      </c>
      <c r="Y15" s="9" t="n">
        <v>23</v>
      </c>
      <c r="Z15" s="10" t="n">
        <v>0</v>
      </c>
      <c r="AA15" s="10" t="n">
        <v>0</v>
      </c>
      <c r="AB15" s="10" t="n">
        <v>0</v>
      </c>
      <c r="AC15" s="10" t="n">
        <v>23</v>
      </c>
      <c r="AD15" s="10" t="n">
        <v>21.25</v>
      </c>
      <c r="AE15" s="10">
        <f>AC15-AD15</f>
        <v/>
      </c>
      <c r="AF15" s="10" t="n">
        <v>32807.5</v>
      </c>
      <c r="AG15" s="10" t="n">
        <v>30850.00000000001</v>
      </c>
      <c r="AH15" s="11">
        <f>AF15-AG15</f>
        <v/>
      </c>
      <c r="AI15" s="9" t="n">
        <v>20</v>
      </c>
      <c r="AJ15" s="10" t="n">
        <v>0</v>
      </c>
      <c r="AK15" s="10" t="n">
        <v>0</v>
      </c>
      <c r="AL15" s="10" t="n">
        <v>0</v>
      </c>
      <c r="AM15" s="10" t="n">
        <v>20</v>
      </c>
      <c r="AN15" s="10" t="n">
        <v>21.25</v>
      </c>
      <c r="AO15" s="10">
        <f>AM15-AN15</f>
        <v/>
      </c>
      <c r="AP15" s="10" t="n">
        <v>28957.5</v>
      </c>
      <c r="AQ15" s="10" t="n">
        <v>30850.00000000001</v>
      </c>
      <c r="AR15" s="11">
        <f>AP15-AQ15</f>
        <v/>
      </c>
      <c r="AS15" s="9" t="n">
        <v>18</v>
      </c>
      <c r="AT15" s="10" t="n">
        <v>0</v>
      </c>
      <c r="AU15" s="10" t="n">
        <v>0</v>
      </c>
      <c r="AV15" s="10" t="n">
        <v>0</v>
      </c>
      <c r="AW15" s="10" t="n">
        <v>18</v>
      </c>
      <c r="AX15" s="10" t="n">
        <v>18.21428571428569</v>
      </c>
      <c r="AY15" s="10">
        <f>AW15-AX15</f>
        <v/>
      </c>
      <c r="AZ15" s="10" t="n">
        <v>26952.5</v>
      </c>
      <c r="BA15" s="10" t="n">
        <v>26442.85714285719</v>
      </c>
      <c r="BB15" s="11">
        <f>AZ15-BA15</f>
        <v/>
      </c>
      <c r="BD15" s="10">
        <f>SUM(J15,T15,AD15,AN15,AX15)</f>
        <v/>
      </c>
      <c r="BE15" s="10">
        <f>SUM(I15,S15,AC15,AM15,AW15)</f>
        <v/>
      </c>
      <c r="BF15" s="10">
        <f>BE15-BD15</f>
        <v/>
      </c>
      <c r="BG15" s="10">
        <f>SUM(M15,W15,AG15,AQ15,BA15)</f>
        <v/>
      </c>
      <c r="BH15" s="10">
        <f>SUM(L15,V15,AF15,AP15,AZ15)</f>
        <v/>
      </c>
      <c r="BI15" s="10">
        <f>BH15-BG15</f>
        <v/>
      </c>
      <c r="BJ15" s="10">
        <f>IFERROR(BH15/28*28,0)</f>
        <v/>
      </c>
    </row>
    <row r="16">
      <c r="A16" s="7" t="n"/>
      <c r="B16" s="7" t="n"/>
      <c r="C16" s="7" t="n"/>
      <c r="D16" s="7" t="inlineStr">
        <is>
          <t>Итого БАССЕЙН</t>
        </is>
      </c>
      <c r="E16" s="12">
        <f>SUM(E6:E15)</f>
        <v/>
      </c>
      <c r="F16" s="13">
        <f>SUM(F6:F15)</f>
        <v/>
      </c>
      <c r="G16" s="13">
        <f>SUM(G6:G15)</f>
        <v/>
      </c>
      <c r="H16" s="13">
        <f>SUM(H6:H15)</f>
        <v/>
      </c>
      <c r="I16" s="13">
        <f>SUM(I6:I15)</f>
        <v/>
      </c>
      <c r="J16" s="13">
        <f>SUM(J6:J15)</f>
        <v/>
      </c>
      <c r="K16" s="13">
        <f>SUM(K6:K15)</f>
        <v/>
      </c>
      <c r="L16" s="13">
        <f>SUM(L6:L15)</f>
        <v/>
      </c>
      <c r="M16" s="13">
        <f>SUM(M6:M15)</f>
        <v/>
      </c>
      <c r="N16" s="14">
        <f>SUM(N6:N15)</f>
        <v/>
      </c>
      <c r="O16" s="12">
        <f>SUM(O6:O15)</f>
        <v/>
      </c>
      <c r="P16" s="13">
        <f>SUM(P6:P15)</f>
        <v/>
      </c>
      <c r="Q16" s="13">
        <f>SUM(Q6:Q15)</f>
        <v/>
      </c>
      <c r="R16" s="13">
        <f>SUM(R6:R15)</f>
        <v/>
      </c>
      <c r="S16" s="13">
        <f>SUM(S6:S15)</f>
        <v/>
      </c>
      <c r="T16" s="13">
        <f>SUM(T6:T15)</f>
        <v/>
      </c>
      <c r="U16" s="13">
        <f>SUM(U6:U15)</f>
        <v/>
      </c>
      <c r="V16" s="13">
        <f>SUM(V6:V15)</f>
        <v/>
      </c>
      <c r="W16" s="13">
        <f>SUM(W6:W15)</f>
        <v/>
      </c>
      <c r="X16" s="14">
        <f>SUM(X6:X15)</f>
        <v/>
      </c>
      <c r="Y16" s="12">
        <f>SUM(Y6:Y15)</f>
        <v/>
      </c>
      <c r="Z16" s="13">
        <f>SUM(Z6:Z15)</f>
        <v/>
      </c>
      <c r="AA16" s="13">
        <f>SUM(AA6:AA15)</f>
        <v/>
      </c>
      <c r="AB16" s="13">
        <f>SUM(AB6:AB15)</f>
        <v/>
      </c>
      <c r="AC16" s="13">
        <f>SUM(AC6:AC15)</f>
        <v/>
      </c>
      <c r="AD16" s="13">
        <f>SUM(AD6:AD15)</f>
        <v/>
      </c>
      <c r="AE16" s="13">
        <f>SUM(AE6:AE15)</f>
        <v/>
      </c>
      <c r="AF16" s="13">
        <f>SUM(AF6:AF15)</f>
        <v/>
      </c>
      <c r="AG16" s="13">
        <f>SUM(AG6:AG15)</f>
        <v/>
      </c>
      <c r="AH16" s="14">
        <f>SUM(AH6:AH15)</f>
        <v/>
      </c>
      <c r="AI16" s="12">
        <f>SUM(AI6:AI15)</f>
        <v/>
      </c>
      <c r="AJ16" s="13">
        <f>SUM(AJ6:AJ15)</f>
        <v/>
      </c>
      <c r="AK16" s="13">
        <f>SUM(AK6:AK15)</f>
        <v/>
      </c>
      <c r="AL16" s="13">
        <f>SUM(AL6:AL15)</f>
        <v/>
      </c>
      <c r="AM16" s="13">
        <f>SUM(AM6:AM15)</f>
        <v/>
      </c>
      <c r="AN16" s="13">
        <f>SUM(AN6:AN15)</f>
        <v/>
      </c>
      <c r="AO16" s="13">
        <f>SUM(AO6:AO15)</f>
        <v/>
      </c>
      <c r="AP16" s="13">
        <f>SUM(AP6:AP15)</f>
        <v/>
      </c>
      <c r="AQ16" s="13">
        <f>SUM(AQ6:AQ15)</f>
        <v/>
      </c>
      <c r="AR16" s="14">
        <f>SUM(AR6:AR15)</f>
        <v/>
      </c>
      <c r="AS16" s="12">
        <f>SUM(AS6:AS15)</f>
        <v/>
      </c>
      <c r="AT16" s="13">
        <f>SUM(AT6:AT15)</f>
        <v/>
      </c>
      <c r="AU16" s="13">
        <f>SUM(AU6:AU15)</f>
        <v/>
      </c>
      <c r="AV16" s="13">
        <f>SUM(AV6:AV15)</f>
        <v/>
      </c>
      <c r="AW16" s="13">
        <f>SUM(AW6:AW15)</f>
        <v/>
      </c>
      <c r="AX16" s="13">
        <f>SUM(AX6:AX15)</f>
        <v/>
      </c>
      <c r="AY16" s="13">
        <f>SUM(AY6:AY15)</f>
        <v/>
      </c>
      <c r="AZ16" s="13">
        <f>SUM(AZ6:AZ15)</f>
        <v/>
      </c>
      <c r="BA16" s="13">
        <f>SUM(BA6:BA15)</f>
        <v/>
      </c>
      <c r="BB16" s="14">
        <f>SUM(BB6:BB15)</f>
        <v/>
      </c>
      <c r="BC16" s="7">
        <f>SUM(BC6:BC15)</f>
        <v/>
      </c>
      <c r="BD16" s="13">
        <f>SUM(BD6:BD15)</f>
        <v/>
      </c>
      <c r="BE16" s="13">
        <f>SUM(BE6:BE15)</f>
        <v/>
      </c>
      <c r="BF16" s="13">
        <f>BE16-BD16</f>
        <v/>
      </c>
      <c r="BG16" s="13">
        <f>SUM(BG6:BG15)</f>
        <v/>
      </c>
      <c r="BH16" s="13">
        <f>SUM(BH6:BH15)</f>
        <v/>
      </c>
      <c r="BI16" s="13">
        <f>BH16-BG16</f>
        <v/>
      </c>
      <c r="BJ16" s="13">
        <f>IFERROR(BH16/28*28,0)</f>
        <v/>
      </c>
    </row>
    <row r="18">
      <c r="A18" s="7" t="n"/>
      <c r="B18" s="7" t="n"/>
      <c r="C18" s="7" t="n"/>
      <c r="D18" s="7" t="inlineStr">
        <is>
          <t>ТРЕНАЖЕРНЫЙ ЗАЛ</t>
        </is>
      </c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 t="n"/>
      <c r="AI18" s="7" t="n"/>
      <c r="AJ18" s="7" t="n"/>
      <c r="AK18" s="7" t="n"/>
      <c r="AL18" s="7" t="n"/>
      <c r="AM18" s="7" t="n"/>
      <c r="AN18" s="7" t="n"/>
      <c r="AO18" s="7" t="n"/>
      <c r="AP18" s="7" t="n"/>
      <c r="AQ18" s="7" t="n"/>
      <c r="AR18" s="7" t="n"/>
      <c r="AS18" s="7" t="n"/>
      <c r="AT18" s="7" t="n"/>
      <c r="AU18" s="7" t="n"/>
      <c r="AV18" s="7" t="n"/>
      <c r="AW18" s="7" t="n"/>
      <c r="AX18" s="7" t="n"/>
      <c r="AY18" s="7" t="n"/>
      <c r="AZ18" s="7" t="n"/>
      <c r="BA18" s="7" t="n"/>
      <c r="BB18" s="7" t="n"/>
      <c r="BC18" s="7" t="n"/>
      <c r="BD18" s="7" t="n"/>
      <c r="BE18" s="7" t="n"/>
      <c r="BF18" s="7" t="n"/>
      <c r="BG18" s="7" t="n"/>
      <c r="BH18" s="7" t="n"/>
      <c r="BI18" s="7" t="n"/>
      <c r="BJ18" s="7" t="n"/>
    </row>
    <row r="19">
      <c r="A19" s="8" t="n">
        <v>11</v>
      </c>
      <c r="B19" s="8" t="inlineStr">
        <is>
          <t>2026-02-01</t>
        </is>
      </c>
      <c r="C19" s="8" t="inlineStr">
        <is>
          <t>ПТ</t>
        </is>
      </c>
      <c r="D19" s="8" t="inlineStr">
        <is>
          <t>Борисова Маргарита Петровна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0.6428571428571428</v>
      </c>
      <c r="K19" s="10">
        <f>I19-J19</f>
        <v/>
      </c>
      <c r="L19" s="10" t="n">
        <v>0</v>
      </c>
      <c r="M19" s="10" t="n">
        <v>178.5714285714286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4.499999999999999</v>
      </c>
      <c r="U19" s="10">
        <f>S19-T19</f>
        <v/>
      </c>
      <c r="V19" s="10" t="n">
        <v>0</v>
      </c>
      <c r="W19" s="10" t="n">
        <v>1250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4.499999999999999</v>
      </c>
      <c r="AE19" s="10">
        <f>AC19-AD19</f>
        <v/>
      </c>
      <c r="AF19" s="10" t="n">
        <v>0</v>
      </c>
      <c r="AG19" s="10" t="n">
        <v>1250</v>
      </c>
      <c r="AH19" s="11">
        <f>AF19-AG19</f>
        <v/>
      </c>
      <c r="AI19" s="9" t="n">
        <v>0</v>
      </c>
      <c r="AJ19" s="10" t="n">
        <v>0</v>
      </c>
      <c r="AK19" s="10" t="n">
        <v>11</v>
      </c>
      <c r="AL19" s="10" t="n">
        <v>0</v>
      </c>
      <c r="AM19" s="10" t="n">
        <v>11</v>
      </c>
      <c r="AN19" s="10" t="n">
        <v>4.499999999999999</v>
      </c>
      <c r="AO19" s="10">
        <f>AM19-AN19</f>
        <v/>
      </c>
      <c r="AP19" s="10" t="n">
        <v>0</v>
      </c>
      <c r="AQ19" s="10" t="n">
        <v>1250</v>
      </c>
      <c r="AR19" s="11">
        <f>AP19-AQ19</f>
        <v/>
      </c>
      <c r="AS19" s="9" t="n">
        <v>4</v>
      </c>
      <c r="AT19" s="10" t="n">
        <v>0</v>
      </c>
      <c r="AU19" s="10" t="n">
        <v>3</v>
      </c>
      <c r="AV19" s="10" t="n">
        <v>0</v>
      </c>
      <c r="AW19" s="10" t="n">
        <v>7</v>
      </c>
      <c r="AX19" s="10" t="n">
        <v>3.857142857142852</v>
      </c>
      <c r="AY19" s="10">
        <f>AW19-AX19</f>
        <v/>
      </c>
      <c r="AZ19" s="10" t="n">
        <v>5000</v>
      </c>
      <c r="BA19" s="10" t="n">
        <v>1071.428571428573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IFERROR(BH19/28*28,0)</f>
        <v/>
      </c>
    </row>
    <row r="20">
      <c r="A20" s="8" t="n">
        <v>12</v>
      </c>
      <c r="B20" s="8" t="inlineStr">
        <is>
          <t>2026-02-01</t>
        </is>
      </c>
      <c r="C20" s="8" t="inlineStr">
        <is>
          <t>ПТ</t>
        </is>
      </c>
      <c r="D20" s="8" t="inlineStr">
        <is>
          <t>Воробьев Владислав Викторович</t>
        </is>
      </c>
      <c r="E20" s="9" t="n">
        <v>3</v>
      </c>
      <c r="F20" s="10" t="n">
        <v>0</v>
      </c>
      <c r="G20" s="10" t="n">
        <v>0</v>
      </c>
      <c r="H20" s="10" t="n">
        <v>0</v>
      </c>
      <c r="I20" s="10" t="n">
        <v>3</v>
      </c>
      <c r="J20" s="10" t="n">
        <v>3.535714285714286</v>
      </c>
      <c r="K20" s="10">
        <f>I20-J20</f>
        <v/>
      </c>
      <c r="L20" s="10" t="n">
        <v>3690</v>
      </c>
      <c r="M20" s="10" t="n">
        <v>3671.428571428571</v>
      </c>
      <c r="N20" s="11">
        <f>L20-M20</f>
        <v/>
      </c>
      <c r="O20" s="9" t="n">
        <v>21</v>
      </c>
      <c r="P20" s="10" t="n">
        <v>0</v>
      </c>
      <c r="Q20" s="10" t="n">
        <v>2</v>
      </c>
      <c r="R20" s="10" t="n">
        <v>0</v>
      </c>
      <c r="S20" s="10" t="n">
        <v>23</v>
      </c>
      <c r="T20" s="10" t="n">
        <v>24.75</v>
      </c>
      <c r="U20" s="10">
        <f>S20-T20</f>
        <v/>
      </c>
      <c r="V20" s="10" t="n">
        <v>23760.9</v>
      </c>
      <c r="W20" s="10" t="n">
        <v>25700.00000000001</v>
      </c>
      <c r="X20" s="11">
        <f>V20-W20</f>
        <v/>
      </c>
      <c r="Y20" s="9" t="n">
        <v>20</v>
      </c>
      <c r="Z20" s="10" t="n">
        <v>0</v>
      </c>
      <c r="AA20" s="10" t="n">
        <v>0</v>
      </c>
      <c r="AB20" s="10" t="n">
        <v>0</v>
      </c>
      <c r="AC20" s="10" t="n">
        <v>20</v>
      </c>
      <c r="AD20" s="10" t="n">
        <v>24.75</v>
      </c>
      <c r="AE20" s="10">
        <f>AC20-AD20</f>
        <v/>
      </c>
      <c r="AF20" s="10" t="n">
        <v>20150.9</v>
      </c>
      <c r="AG20" s="10" t="n">
        <v>25700.00000000001</v>
      </c>
      <c r="AH20" s="11">
        <f>AF20-AG20</f>
        <v/>
      </c>
      <c r="AI20" s="9" t="n">
        <v>25</v>
      </c>
      <c r="AJ20" s="10" t="n">
        <v>0</v>
      </c>
      <c r="AK20" s="10" t="n">
        <v>0</v>
      </c>
      <c r="AL20" s="10" t="n">
        <v>0</v>
      </c>
      <c r="AM20" s="10" t="n">
        <v>25</v>
      </c>
      <c r="AN20" s="10" t="n">
        <v>24.75</v>
      </c>
      <c r="AO20" s="10">
        <f>AM20-AN20</f>
        <v/>
      </c>
      <c r="AP20" s="10" t="n">
        <v>26223.4</v>
      </c>
      <c r="AQ20" s="10" t="n">
        <v>25700.00000000001</v>
      </c>
      <c r="AR20" s="11">
        <f>AP20-AQ20</f>
        <v/>
      </c>
      <c r="AS20" s="9" t="n">
        <v>26</v>
      </c>
      <c r="AT20" s="10" t="n">
        <v>0</v>
      </c>
      <c r="AU20" s="10" t="n">
        <v>1</v>
      </c>
      <c r="AV20" s="10" t="n">
        <v>0</v>
      </c>
      <c r="AW20" s="10" t="n">
        <v>27</v>
      </c>
      <c r="AX20" s="10" t="n">
        <v>21.21428571428569</v>
      </c>
      <c r="AY20" s="10">
        <f>AW20-AX20</f>
        <v/>
      </c>
      <c r="AZ20" s="10" t="n">
        <v>28368.4</v>
      </c>
      <c r="BA20" s="10" t="n">
        <v>22028.57142857147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IFERROR(BH20/28*28,0)</f>
        <v/>
      </c>
    </row>
    <row r="21">
      <c r="A21" s="8" t="n">
        <v>13</v>
      </c>
      <c r="B21" s="8" t="inlineStr">
        <is>
          <t>2026-02-01</t>
        </is>
      </c>
      <c r="C21" s="8" t="inlineStr">
        <is>
          <t>ПТ</t>
        </is>
      </c>
      <c r="D21" s="8" t="inlineStr">
        <is>
          <t>Глухова Дарья Алексеевна</t>
        </is>
      </c>
      <c r="E21" s="9" t="n">
        <v>0</v>
      </c>
      <c r="F21" s="10" t="n">
        <v>0</v>
      </c>
      <c r="G21" s="10" t="n">
        <v>0</v>
      </c>
      <c r="H21" s="10" t="n">
        <v>0</v>
      </c>
      <c r="I21" s="10" t="n">
        <v>0</v>
      </c>
      <c r="J21" s="10" t="n">
        <v>2.678571428571428</v>
      </c>
      <c r="K21" s="10">
        <f>I21-J21</f>
        <v/>
      </c>
      <c r="L21" s="10" t="n">
        <v>0</v>
      </c>
      <c r="M21" s="10" t="n">
        <v>2632.142857142857</v>
      </c>
      <c r="N21" s="11">
        <f>L21-M21</f>
        <v/>
      </c>
      <c r="O21" s="9" t="n">
        <v>20</v>
      </c>
      <c r="P21" s="10" t="n">
        <v>0</v>
      </c>
      <c r="Q21" s="10" t="n">
        <v>3</v>
      </c>
      <c r="R21" s="10" t="n">
        <v>0</v>
      </c>
      <c r="S21" s="10" t="n">
        <v>23</v>
      </c>
      <c r="T21" s="10" t="n">
        <v>18.75</v>
      </c>
      <c r="U21" s="10">
        <f>S21-T21</f>
        <v/>
      </c>
      <c r="V21" s="10" t="n">
        <v>22847.62</v>
      </c>
      <c r="W21" s="10" t="n">
        <v>18425</v>
      </c>
      <c r="X21" s="11">
        <f>V21-W21</f>
        <v/>
      </c>
      <c r="Y21" s="9" t="n">
        <v>17</v>
      </c>
      <c r="Z21" s="10" t="n">
        <v>0</v>
      </c>
      <c r="AA21" s="10" t="n">
        <v>4</v>
      </c>
      <c r="AB21" s="10" t="n">
        <v>0</v>
      </c>
      <c r="AC21" s="10" t="n">
        <v>21</v>
      </c>
      <c r="AD21" s="10" t="n">
        <v>18.75</v>
      </c>
      <c r="AE21" s="10">
        <f>AC21-AD21</f>
        <v/>
      </c>
      <c r="AF21" s="10" t="n">
        <v>19719.3</v>
      </c>
      <c r="AG21" s="10" t="n">
        <v>18425</v>
      </c>
      <c r="AH21" s="11">
        <f>AF21-AG21</f>
        <v/>
      </c>
      <c r="AI21" s="9" t="n">
        <v>14</v>
      </c>
      <c r="AJ21" s="10" t="n">
        <v>0</v>
      </c>
      <c r="AK21" s="10" t="n">
        <v>3</v>
      </c>
      <c r="AL21" s="10" t="n">
        <v>0</v>
      </c>
      <c r="AM21" s="10" t="n">
        <v>17</v>
      </c>
      <c r="AN21" s="10" t="n">
        <v>18.75</v>
      </c>
      <c r="AO21" s="10">
        <f>AM21-AN21</f>
        <v/>
      </c>
      <c r="AP21" s="10" t="n">
        <v>16080.04</v>
      </c>
      <c r="AQ21" s="10" t="n">
        <v>18425</v>
      </c>
      <c r="AR21" s="11">
        <f>AP21-AQ21</f>
        <v/>
      </c>
      <c r="AS21" s="9" t="n">
        <v>12</v>
      </c>
      <c r="AT21" s="10" t="n">
        <v>0</v>
      </c>
      <c r="AU21" s="10" t="n">
        <v>2</v>
      </c>
      <c r="AV21" s="10" t="n">
        <v>0</v>
      </c>
      <c r="AW21" s="10" t="n">
        <v>14</v>
      </c>
      <c r="AX21" s="10" t="n">
        <v>16.07142857142855</v>
      </c>
      <c r="AY21" s="10">
        <f>AW21-AX21</f>
        <v/>
      </c>
      <c r="AZ21" s="10" t="n">
        <v>14621.5</v>
      </c>
      <c r="BA21" s="10" t="n">
        <v>15792.85714285717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IFERROR(BH21/28*28,0)</f>
        <v/>
      </c>
    </row>
    <row r="22">
      <c r="A22" s="8" t="n">
        <v>14</v>
      </c>
      <c r="B22" s="8" t="inlineStr">
        <is>
          <t>2026-02-01</t>
        </is>
      </c>
      <c r="C22" s="8" t="inlineStr">
        <is>
          <t>ПТ</t>
        </is>
      </c>
      <c r="D22" s="8" t="inlineStr">
        <is>
          <t>Градобоев Михаил Александрович</t>
        </is>
      </c>
      <c r="E22" s="9" t="n">
        <v>0</v>
      </c>
      <c r="F22" s="10" t="n">
        <v>0</v>
      </c>
      <c r="G22" s="10" t="n">
        <v>0</v>
      </c>
      <c r="H22" s="10" t="n">
        <v>0</v>
      </c>
      <c r="I22" s="10" t="n">
        <v>0</v>
      </c>
      <c r="J22" s="10" t="n">
        <v>4.5</v>
      </c>
      <c r="K22" s="10">
        <f>I22-J22</f>
        <v/>
      </c>
      <c r="L22" s="10" t="n">
        <v>0</v>
      </c>
      <c r="M22" s="10" t="n">
        <v>4396.428571428572</v>
      </c>
      <c r="N22" s="11">
        <f>L22-M22</f>
        <v/>
      </c>
      <c r="O22" s="9" t="n">
        <v>25</v>
      </c>
      <c r="P22" s="10" t="n">
        <v>0</v>
      </c>
      <c r="Q22" s="10" t="n">
        <v>7</v>
      </c>
      <c r="R22" s="10" t="n">
        <v>0</v>
      </c>
      <c r="S22" s="10" t="n">
        <v>32</v>
      </c>
      <c r="T22" s="10" t="n">
        <v>31.5</v>
      </c>
      <c r="U22" s="10">
        <f>S22-T22</f>
        <v/>
      </c>
      <c r="V22" s="10" t="n">
        <v>27232.83</v>
      </c>
      <c r="W22" s="10" t="n">
        <v>30775.00000000001</v>
      </c>
      <c r="X22" s="11">
        <f>V22-W22</f>
        <v/>
      </c>
      <c r="Y22" s="9" t="n">
        <v>31</v>
      </c>
      <c r="Z22" s="10" t="n">
        <v>0</v>
      </c>
      <c r="AA22" s="10" t="n">
        <v>0</v>
      </c>
      <c r="AB22" s="10" t="n">
        <v>0</v>
      </c>
      <c r="AC22" s="10" t="n">
        <v>31</v>
      </c>
      <c r="AD22" s="10" t="n">
        <v>31.5</v>
      </c>
      <c r="AE22" s="10">
        <f>AC22-AD22</f>
        <v/>
      </c>
      <c r="AF22" s="10" t="n">
        <v>33207.59</v>
      </c>
      <c r="AG22" s="10" t="n">
        <v>30775.00000000001</v>
      </c>
      <c r="AH22" s="11">
        <f>AF22-AG22</f>
        <v/>
      </c>
      <c r="AI22" s="9" t="n">
        <v>26</v>
      </c>
      <c r="AJ22" s="10" t="n">
        <v>0</v>
      </c>
      <c r="AK22" s="10" t="n">
        <v>3</v>
      </c>
      <c r="AL22" s="10" t="n">
        <v>0</v>
      </c>
      <c r="AM22" s="10" t="n">
        <v>29</v>
      </c>
      <c r="AN22" s="10" t="n">
        <v>31.5</v>
      </c>
      <c r="AO22" s="10">
        <f>AM22-AN22</f>
        <v/>
      </c>
      <c r="AP22" s="10" t="n">
        <v>28478.09999999999</v>
      </c>
      <c r="AQ22" s="10" t="n">
        <v>30775.00000000001</v>
      </c>
      <c r="AR22" s="11">
        <f>AP22-AQ22</f>
        <v/>
      </c>
      <c r="AS22" s="9" t="n">
        <v>30</v>
      </c>
      <c r="AT22" s="10" t="n">
        <v>0</v>
      </c>
      <c r="AU22" s="10" t="n">
        <v>3</v>
      </c>
      <c r="AV22" s="10" t="n">
        <v>0</v>
      </c>
      <c r="AW22" s="10" t="n">
        <v>33</v>
      </c>
      <c r="AX22" s="10" t="n">
        <v>26.99999999999996</v>
      </c>
      <c r="AY22" s="10">
        <f>AW22-AX22</f>
        <v/>
      </c>
      <c r="AZ22" s="10" t="n">
        <v>33407.57999999999</v>
      </c>
      <c r="BA22" s="10" t="n">
        <v>26378.57142857147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IFERROR(BH22/28*28,0)</f>
        <v/>
      </c>
    </row>
    <row r="23">
      <c r="A23" s="8" t="n">
        <v>15</v>
      </c>
      <c r="B23" s="8" t="inlineStr">
        <is>
          <t>2026-02-01</t>
        </is>
      </c>
      <c r="C23" s="8" t="inlineStr">
        <is>
          <t>ПТ</t>
        </is>
      </c>
      <c r="D23" s="8" t="inlineStr">
        <is>
          <t>Жвакин Данил Алексеевич</t>
        </is>
      </c>
      <c r="E23" s="9" t="n">
        <v>0</v>
      </c>
      <c r="F23" s="10" t="n">
        <v>0</v>
      </c>
      <c r="G23" s="10" t="n">
        <v>0</v>
      </c>
      <c r="H23" s="10" t="n">
        <v>0</v>
      </c>
      <c r="I23" s="10" t="n">
        <v>0</v>
      </c>
      <c r="J23" s="10" t="n">
        <v>3.285714285714286</v>
      </c>
      <c r="K23" s="10">
        <f>I23-J23</f>
        <v/>
      </c>
      <c r="L23" s="10" t="n">
        <v>0</v>
      </c>
      <c r="M23" s="10" t="n">
        <v>4853.571428571428</v>
      </c>
      <c r="N23" s="11">
        <f>L23-M23</f>
        <v/>
      </c>
      <c r="O23" s="9" t="n">
        <v>26</v>
      </c>
      <c r="P23" s="10" t="n">
        <v>0</v>
      </c>
      <c r="Q23" s="10" t="n">
        <v>0</v>
      </c>
      <c r="R23" s="10" t="n">
        <v>0</v>
      </c>
      <c r="S23" s="10" t="n">
        <v>26</v>
      </c>
      <c r="T23" s="10" t="n">
        <v>23</v>
      </c>
      <c r="U23" s="10">
        <f>S23-T23</f>
        <v/>
      </c>
      <c r="V23" s="10" t="n">
        <v>40363.94</v>
      </c>
      <c r="W23" s="10" t="n">
        <v>33975.00000000001</v>
      </c>
      <c r="X23" s="11">
        <f>V23-W23</f>
        <v/>
      </c>
      <c r="Y23" s="9" t="n">
        <v>20</v>
      </c>
      <c r="Z23" s="10" t="n">
        <v>0</v>
      </c>
      <c r="AA23" s="10" t="n">
        <v>0</v>
      </c>
      <c r="AB23" s="10" t="n">
        <v>0</v>
      </c>
      <c r="AC23" s="10" t="n">
        <v>20</v>
      </c>
      <c r="AD23" s="10" t="n">
        <v>23</v>
      </c>
      <c r="AE23" s="10">
        <f>AC23-AD23</f>
        <v/>
      </c>
      <c r="AF23" s="10" t="n">
        <v>29529.17</v>
      </c>
      <c r="AG23" s="10" t="n">
        <v>33975.00000000001</v>
      </c>
      <c r="AH23" s="11">
        <f>AF23-AG23</f>
        <v/>
      </c>
      <c r="AI23" s="9" t="n">
        <v>22</v>
      </c>
      <c r="AJ23" s="10" t="n">
        <v>0</v>
      </c>
      <c r="AK23" s="10" t="n">
        <v>0</v>
      </c>
      <c r="AL23" s="10" t="n">
        <v>0</v>
      </c>
      <c r="AM23" s="10" t="n">
        <v>22</v>
      </c>
      <c r="AN23" s="10" t="n">
        <v>23</v>
      </c>
      <c r="AO23" s="10">
        <f>AM23-AN23</f>
        <v/>
      </c>
      <c r="AP23" s="10" t="n">
        <v>29202.87</v>
      </c>
      <c r="AQ23" s="10" t="n">
        <v>33975.00000000001</v>
      </c>
      <c r="AR23" s="11">
        <f>AP23-AQ23</f>
        <v/>
      </c>
      <c r="AS23" s="9" t="n">
        <v>23</v>
      </c>
      <c r="AT23" s="10" t="n">
        <v>0</v>
      </c>
      <c r="AU23" s="10" t="n">
        <v>0</v>
      </c>
      <c r="AV23" s="10" t="n">
        <v>0</v>
      </c>
      <c r="AW23" s="10" t="n">
        <v>23</v>
      </c>
      <c r="AX23" s="10" t="n">
        <v>19.71428571428569</v>
      </c>
      <c r="AY23" s="10">
        <f>AW23-AX23</f>
        <v/>
      </c>
      <c r="AZ23" s="10" t="n">
        <v>35983.23</v>
      </c>
      <c r="BA23" s="10" t="n">
        <v>29121.42857142862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IFERROR(BH23/28*28,0)</f>
        <v/>
      </c>
    </row>
    <row r="24">
      <c r="A24" s="8" t="n">
        <v>16</v>
      </c>
      <c r="B24" s="8" t="inlineStr">
        <is>
          <t>2026-02-01</t>
        </is>
      </c>
      <c r="C24" s="8" t="inlineStr">
        <is>
          <t>ПТ</t>
        </is>
      </c>
      <c r="D24" s="8" t="inlineStr">
        <is>
          <t>Косолапова Ираида Ивановна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3.75</v>
      </c>
      <c r="K24" s="10">
        <f>I24-J24</f>
        <v/>
      </c>
      <c r="L24" s="10" t="n">
        <v>0</v>
      </c>
      <c r="M24" s="10" t="n">
        <v>5039.285714285714</v>
      </c>
      <c r="N24" s="11">
        <f>L24-M24</f>
        <v/>
      </c>
      <c r="O24" s="9" t="n">
        <v>23</v>
      </c>
      <c r="P24" s="10" t="n">
        <v>0</v>
      </c>
      <c r="Q24" s="10" t="n">
        <v>0</v>
      </c>
      <c r="R24" s="10" t="n">
        <v>0</v>
      </c>
      <c r="S24" s="10" t="n">
        <v>23</v>
      </c>
      <c r="T24" s="10" t="n">
        <v>26.25</v>
      </c>
      <c r="U24" s="10">
        <f>S24-T24</f>
        <v/>
      </c>
      <c r="V24" s="10" t="n">
        <v>32930</v>
      </c>
      <c r="W24" s="10" t="n">
        <v>35275.00000000001</v>
      </c>
      <c r="X24" s="11">
        <f>V24-W24</f>
        <v/>
      </c>
      <c r="Y24" s="9" t="n">
        <v>25</v>
      </c>
      <c r="Z24" s="10" t="n">
        <v>0</v>
      </c>
      <c r="AA24" s="10" t="n">
        <v>0</v>
      </c>
      <c r="AB24" s="10" t="n">
        <v>0</v>
      </c>
      <c r="AC24" s="10" t="n">
        <v>25</v>
      </c>
      <c r="AD24" s="10" t="n">
        <v>26.25</v>
      </c>
      <c r="AE24" s="10">
        <f>AC24-AD24</f>
        <v/>
      </c>
      <c r="AF24" s="10" t="n">
        <v>34509.67</v>
      </c>
      <c r="AG24" s="10" t="n">
        <v>35275.00000000001</v>
      </c>
      <c r="AH24" s="11">
        <f>AF24-AG24</f>
        <v/>
      </c>
      <c r="AI24" s="9" t="n">
        <v>28</v>
      </c>
      <c r="AJ24" s="10" t="n">
        <v>0</v>
      </c>
      <c r="AK24" s="10" t="n">
        <v>1</v>
      </c>
      <c r="AL24" s="10" t="n">
        <v>0</v>
      </c>
      <c r="AM24" s="10" t="n">
        <v>29</v>
      </c>
      <c r="AN24" s="10" t="n">
        <v>26.25</v>
      </c>
      <c r="AO24" s="10">
        <f>AM24-AN24</f>
        <v/>
      </c>
      <c r="AP24" s="10" t="n">
        <v>36698</v>
      </c>
      <c r="AQ24" s="10" t="n">
        <v>35275.00000000001</v>
      </c>
      <c r="AR24" s="11">
        <f>AP24-AQ24</f>
        <v/>
      </c>
      <c r="AS24" s="9" t="n">
        <v>26</v>
      </c>
      <c r="AT24" s="10" t="n">
        <v>0</v>
      </c>
      <c r="AU24" s="10" t="n">
        <v>1</v>
      </c>
      <c r="AV24" s="10" t="n">
        <v>0</v>
      </c>
      <c r="AW24" s="10" t="n">
        <v>27</v>
      </c>
      <c r="AX24" s="10" t="n">
        <v>22.49999999999997</v>
      </c>
      <c r="AY24" s="10">
        <f>AW24-AX24</f>
        <v/>
      </c>
      <c r="AZ24" s="10" t="n">
        <v>36142.17</v>
      </c>
      <c r="BA24" s="10" t="n">
        <v>30235.71428571434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IFERROR(BH24/28*28,0)</f>
        <v/>
      </c>
    </row>
    <row r="25">
      <c r="A25" s="8" t="n">
        <v>17</v>
      </c>
      <c r="B25" s="8" t="inlineStr">
        <is>
          <t>2026-02-01</t>
        </is>
      </c>
      <c r="C25" s="8" t="inlineStr">
        <is>
          <t>ПТ</t>
        </is>
      </c>
      <c r="D25" s="8" t="inlineStr">
        <is>
          <t>Макарова Ольга Дмитриевна</t>
        </is>
      </c>
      <c r="E25" s="9" t="n">
        <v>0</v>
      </c>
      <c r="F25" s="10" t="n">
        <v>0</v>
      </c>
      <c r="G25" s="10" t="n">
        <v>0</v>
      </c>
      <c r="H25" s="10" t="n">
        <v>0</v>
      </c>
      <c r="I25" s="10" t="n">
        <v>0</v>
      </c>
      <c r="J25" s="10" t="n">
        <v>4.25</v>
      </c>
      <c r="K25" s="10">
        <f>I25-J25</f>
        <v/>
      </c>
      <c r="L25" s="10" t="n">
        <v>0</v>
      </c>
      <c r="M25" s="10" t="n">
        <v>4950</v>
      </c>
      <c r="N25" s="11">
        <f>L25-M25</f>
        <v/>
      </c>
      <c r="O25" s="9" t="n">
        <v>33</v>
      </c>
      <c r="P25" s="10" t="n">
        <v>0</v>
      </c>
      <c r="Q25" s="10" t="n">
        <v>0</v>
      </c>
      <c r="R25" s="10" t="n">
        <v>0</v>
      </c>
      <c r="S25" s="10" t="n">
        <v>33</v>
      </c>
      <c r="T25" s="10" t="n">
        <v>29.75</v>
      </c>
      <c r="U25" s="10">
        <f>S25-T25</f>
        <v/>
      </c>
      <c r="V25" s="10" t="n">
        <v>38564.5</v>
      </c>
      <c r="W25" s="10" t="n">
        <v>34650.00000000001</v>
      </c>
      <c r="X25" s="11">
        <f>V25-W25</f>
        <v/>
      </c>
      <c r="Y25" s="9" t="n">
        <v>30</v>
      </c>
      <c r="Z25" s="10" t="n">
        <v>0</v>
      </c>
      <c r="AA25" s="10" t="n">
        <v>0</v>
      </c>
      <c r="AB25" s="10" t="n">
        <v>0</v>
      </c>
      <c r="AC25" s="10" t="n">
        <v>30</v>
      </c>
      <c r="AD25" s="10" t="n">
        <v>29.75</v>
      </c>
      <c r="AE25" s="10">
        <f>AC25-AD25</f>
        <v/>
      </c>
      <c r="AF25" s="10" t="n">
        <v>34798.5</v>
      </c>
      <c r="AG25" s="10" t="n">
        <v>34650.00000000001</v>
      </c>
      <c r="AH25" s="11">
        <f>AF25-AG25</f>
        <v/>
      </c>
      <c r="AI25" s="9" t="n">
        <v>23</v>
      </c>
      <c r="AJ25" s="10" t="n">
        <v>0</v>
      </c>
      <c r="AK25" s="10" t="n">
        <v>0</v>
      </c>
      <c r="AL25" s="10" t="n">
        <v>0</v>
      </c>
      <c r="AM25" s="10" t="n">
        <v>23</v>
      </c>
      <c r="AN25" s="10" t="n">
        <v>29.75</v>
      </c>
      <c r="AO25" s="10">
        <f>AM25-AN25</f>
        <v/>
      </c>
      <c r="AP25" s="10" t="n">
        <v>24948.5</v>
      </c>
      <c r="AQ25" s="10" t="n">
        <v>34650.00000000001</v>
      </c>
      <c r="AR25" s="11">
        <f>AP25-AQ25</f>
        <v/>
      </c>
      <c r="AS25" s="9" t="n">
        <v>32</v>
      </c>
      <c r="AT25" s="10" t="n">
        <v>0</v>
      </c>
      <c r="AU25" s="10" t="n">
        <v>0</v>
      </c>
      <c r="AV25" s="10" t="n">
        <v>0</v>
      </c>
      <c r="AW25" s="10" t="n">
        <v>32</v>
      </c>
      <c r="AX25" s="10" t="n">
        <v>25.49999999999996</v>
      </c>
      <c r="AY25" s="10">
        <f>AW25-AX25</f>
        <v/>
      </c>
      <c r="AZ25" s="10" t="n">
        <v>39476.75</v>
      </c>
      <c r="BA25" s="10" t="n">
        <v>29700.00000000005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IFERROR(BH25/28*28,0)</f>
        <v/>
      </c>
    </row>
    <row r="26">
      <c r="A26" s="8" t="n">
        <v>18</v>
      </c>
      <c r="B26" s="8" t="inlineStr">
        <is>
          <t>2026-02-01</t>
        </is>
      </c>
      <c r="C26" s="8" t="inlineStr">
        <is>
          <t>ПТ</t>
        </is>
      </c>
      <c r="D26" s="8" t="inlineStr">
        <is>
          <t>Морозова Юлия Сергеевна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3.464285714285714</v>
      </c>
      <c r="K26" s="10">
        <f>I26-J26</f>
        <v/>
      </c>
      <c r="L26" s="10" t="n">
        <v>0</v>
      </c>
      <c r="M26" s="10" t="n">
        <v>3832.142857142857</v>
      </c>
      <c r="N26" s="11">
        <f>L26-M26</f>
        <v/>
      </c>
      <c r="O26" s="9" t="n">
        <v>33</v>
      </c>
      <c r="P26" s="10" t="n">
        <v>0</v>
      </c>
      <c r="Q26" s="10" t="n">
        <v>0</v>
      </c>
      <c r="R26" s="10" t="n">
        <v>0</v>
      </c>
      <c r="S26" s="10" t="n">
        <v>33</v>
      </c>
      <c r="T26" s="10" t="n">
        <v>24.25</v>
      </c>
      <c r="U26" s="10">
        <f>S26-T26</f>
        <v/>
      </c>
      <c r="V26" s="10" t="n">
        <v>36967.3</v>
      </c>
      <c r="W26" s="10" t="n">
        <v>26825.00000000001</v>
      </c>
      <c r="X26" s="11">
        <f>V26-W26</f>
        <v/>
      </c>
      <c r="Y26" s="9" t="n">
        <v>4</v>
      </c>
      <c r="Z26" s="10" t="n">
        <v>0</v>
      </c>
      <c r="AA26" s="10" t="n">
        <v>0</v>
      </c>
      <c r="AB26" s="10" t="n">
        <v>0</v>
      </c>
      <c r="AC26" s="10" t="n">
        <v>4</v>
      </c>
      <c r="AD26" s="10" t="n">
        <v>24.25</v>
      </c>
      <c r="AE26" s="10">
        <f>AC26-AD26</f>
        <v/>
      </c>
      <c r="AF26" s="10" t="n">
        <v>4816.5</v>
      </c>
      <c r="AG26" s="10" t="n">
        <v>26825.00000000001</v>
      </c>
      <c r="AH26" s="11">
        <f>AF26-AG26</f>
        <v/>
      </c>
      <c r="AI26" s="9" t="n">
        <v>29</v>
      </c>
      <c r="AJ26" s="10" t="n">
        <v>0</v>
      </c>
      <c r="AK26" s="10" t="n">
        <v>0</v>
      </c>
      <c r="AL26" s="10" t="n">
        <v>0</v>
      </c>
      <c r="AM26" s="10" t="n">
        <v>29</v>
      </c>
      <c r="AN26" s="10" t="n">
        <v>24.25</v>
      </c>
      <c r="AO26" s="10">
        <f>AM26-AN26</f>
        <v/>
      </c>
      <c r="AP26" s="10" t="n">
        <v>36559.43000000001</v>
      </c>
      <c r="AQ26" s="10" t="n">
        <v>26825.00000000001</v>
      </c>
      <c r="AR26" s="11">
        <f>AP26-AQ26</f>
        <v/>
      </c>
      <c r="AS26" s="9" t="n">
        <v>28</v>
      </c>
      <c r="AT26" s="10" t="n">
        <v>0</v>
      </c>
      <c r="AU26" s="10" t="n">
        <v>2</v>
      </c>
      <c r="AV26" s="10" t="n">
        <v>0</v>
      </c>
      <c r="AW26" s="10" t="n">
        <v>30</v>
      </c>
      <c r="AX26" s="10" t="n">
        <v>20.78571428571426</v>
      </c>
      <c r="AY26" s="10">
        <f>AW26-AX26</f>
        <v/>
      </c>
      <c r="AZ26" s="10" t="n">
        <v>28348.9</v>
      </c>
      <c r="BA26" s="10" t="n">
        <v>22992.85714285718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IFERROR(BH26/28*28,0)</f>
        <v/>
      </c>
    </row>
    <row r="27">
      <c r="A27" s="8" t="n">
        <v>19</v>
      </c>
      <c r="B27" s="8" t="inlineStr">
        <is>
          <t>2026-02-01</t>
        </is>
      </c>
      <c r="C27" s="8" t="inlineStr">
        <is>
          <t>ПТ</t>
        </is>
      </c>
      <c r="D27" s="8" t="inlineStr">
        <is>
          <t>Нахаев Артем Валерьевич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3.142857142857143</v>
      </c>
      <c r="K27" s="10">
        <f>I27-J27</f>
        <v/>
      </c>
      <c r="L27" s="10" t="n">
        <v>0</v>
      </c>
      <c r="M27" s="10" t="n">
        <v>3775</v>
      </c>
      <c r="N27" s="11">
        <f>L27-M27</f>
        <v/>
      </c>
      <c r="O27" s="9" t="n">
        <v>21</v>
      </c>
      <c r="P27" s="10" t="n">
        <v>0</v>
      </c>
      <c r="Q27" s="10" t="n">
        <v>0</v>
      </c>
      <c r="R27" s="10" t="n">
        <v>0</v>
      </c>
      <c r="S27" s="10" t="n">
        <v>21</v>
      </c>
      <c r="T27" s="10" t="n">
        <v>22</v>
      </c>
      <c r="U27" s="10">
        <f>S27-T27</f>
        <v/>
      </c>
      <c r="V27" s="10" t="n">
        <v>24711.5</v>
      </c>
      <c r="W27" s="10" t="n">
        <v>26425.00000000001</v>
      </c>
      <c r="X27" s="11">
        <f>V27-W27</f>
        <v/>
      </c>
      <c r="Y27" s="9" t="n">
        <v>17</v>
      </c>
      <c r="Z27" s="10" t="n">
        <v>0</v>
      </c>
      <c r="AA27" s="10" t="n">
        <v>0</v>
      </c>
      <c r="AB27" s="10" t="n">
        <v>0</v>
      </c>
      <c r="AC27" s="10" t="n">
        <v>17</v>
      </c>
      <c r="AD27" s="10" t="n">
        <v>22</v>
      </c>
      <c r="AE27" s="10">
        <f>AC27-AD27</f>
        <v/>
      </c>
      <c r="AF27" s="10" t="n">
        <v>19773</v>
      </c>
      <c r="AG27" s="10" t="n">
        <v>26425.00000000001</v>
      </c>
      <c r="AH27" s="11">
        <f>AF27-AG27</f>
        <v/>
      </c>
      <c r="AI27" s="9" t="n">
        <v>29</v>
      </c>
      <c r="AJ27" s="10" t="n">
        <v>0</v>
      </c>
      <c r="AK27" s="10" t="n">
        <v>0</v>
      </c>
      <c r="AL27" s="10" t="n">
        <v>0</v>
      </c>
      <c r="AM27" s="10" t="n">
        <v>29</v>
      </c>
      <c r="AN27" s="10" t="n">
        <v>22</v>
      </c>
      <c r="AO27" s="10">
        <f>AM27-AN27</f>
        <v/>
      </c>
      <c r="AP27" s="10" t="n">
        <v>36362.5</v>
      </c>
      <c r="AQ27" s="10" t="n">
        <v>26425.00000000001</v>
      </c>
      <c r="AR27" s="11">
        <f>AP27-AQ27</f>
        <v/>
      </c>
      <c r="AS27" s="9" t="n">
        <v>20</v>
      </c>
      <c r="AT27" s="10" t="n">
        <v>0</v>
      </c>
      <c r="AU27" s="10" t="n">
        <v>0</v>
      </c>
      <c r="AV27" s="10" t="n">
        <v>0</v>
      </c>
      <c r="AW27" s="10" t="n">
        <v>20</v>
      </c>
      <c r="AX27" s="10" t="n">
        <v>18.85714285714283</v>
      </c>
      <c r="AY27" s="10">
        <f>AW27-AX27</f>
        <v/>
      </c>
      <c r="AZ27" s="10" t="n">
        <v>24173.75</v>
      </c>
      <c r="BA27" s="10" t="n">
        <v>22650.00000000004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IFERROR(BH27/28*28,0)</f>
        <v/>
      </c>
    </row>
    <row r="28">
      <c r="A28" s="8" t="n">
        <v>20</v>
      </c>
      <c r="B28" s="8" t="inlineStr">
        <is>
          <t>2026-02-01</t>
        </is>
      </c>
      <c r="C28" s="8" t="inlineStr">
        <is>
          <t>ПТ</t>
        </is>
      </c>
      <c r="D28" s="8" t="inlineStr">
        <is>
          <t>Перевозчикова Любовь Александровна</t>
        </is>
      </c>
      <c r="E28" s="9" t="n">
        <v>0</v>
      </c>
      <c r="F28" s="10" t="n">
        <v>0</v>
      </c>
      <c r="G28" s="10" t="n">
        <v>0</v>
      </c>
      <c r="H28" s="10" t="n">
        <v>0</v>
      </c>
      <c r="I28" s="10" t="n">
        <v>0</v>
      </c>
      <c r="J28" s="10" t="n">
        <v>4.178571428571428</v>
      </c>
      <c r="K28" s="10">
        <f>I28-J28</f>
        <v/>
      </c>
      <c r="L28" s="10" t="n">
        <v>0</v>
      </c>
      <c r="M28" s="10" t="n">
        <v>4725</v>
      </c>
      <c r="N28" s="11">
        <f>L28-M28</f>
        <v/>
      </c>
      <c r="O28" s="9" t="n">
        <v>28</v>
      </c>
      <c r="P28" s="10" t="n">
        <v>0</v>
      </c>
      <c r="Q28" s="10" t="n">
        <v>3</v>
      </c>
      <c r="R28" s="10" t="n">
        <v>0</v>
      </c>
      <c r="S28" s="10" t="n">
        <v>31</v>
      </c>
      <c r="T28" s="10" t="n">
        <v>29.25</v>
      </c>
      <c r="U28" s="10">
        <f>S28-T28</f>
        <v/>
      </c>
      <c r="V28" s="10" t="n">
        <v>32167.67</v>
      </c>
      <c r="W28" s="10" t="n">
        <v>33075.00000000001</v>
      </c>
      <c r="X28" s="11">
        <f>V28-W28</f>
        <v/>
      </c>
      <c r="Y28" s="9" t="n">
        <v>30</v>
      </c>
      <c r="Z28" s="10" t="n">
        <v>0</v>
      </c>
      <c r="AA28" s="10" t="n">
        <v>0</v>
      </c>
      <c r="AB28" s="10" t="n">
        <v>0</v>
      </c>
      <c r="AC28" s="10" t="n">
        <v>30</v>
      </c>
      <c r="AD28" s="10" t="n">
        <v>29.25</v>
      </c>
      <c r="AE28" s="10">
        <f>AC28-AD28</f>
        <v/>
      </c>
      <c r="AF28" s="10" t="n">
        <v>34696.66</v>
      </c>
      <c r="AG28" s="10" t="n">
        <v>33075.00000000001</v>
      </c>
      <c r="AH28" s="11">
        <f>AF28-AG28</f>
        <v/>
      </c>
      <c r="AI28" s="9" t="n">
        <v>30</v>
      </c>
      <c r="AJ28" s="10" t="n">
        <v>0</v>
      </c>
      <c r="AK28" s="10" t="n">
        <v>0</v>
      </c>
      <c r="AL28" s="10" t="n">
        <v>0</v>
      </c>
      <c r="AM28" s="10" t="n">
        <v>30</v>
      </c>
      <c r="AN28" s="10" t="n">
        <v>29.25</v>
      </c>
      <c r="AO28" s="10">
        <f>AM28-AN28</f>
        <v/>
      </c>
      <c r="AP28" s="10" t="n">
        <v>34868.85</v>
      </c>
      <c r="AQ28" s="10" t="n">
        <v>33075.00000000001</v>
      </c>
      <c r="AR28" s="11">
        <f>AP28-AQ28</f>
        <v/>
      </c>
      <c r="AS28" s="9" t="n">
        <v>25</v>
      </c>
      <c r="AT28" s="10" t="n">
        <v>0</v>
      </c>
      <c r="AU28" s="10" t="n">
        <v>0</v>
      </c>
      <c r="AV28" s="10" t="n">
        <v>0</v>
      </c>
      <c r="AW28" s="10" t="n">
        <v>25</v>
      </c>
      <c r="AX28" s="10" t="n">
        <v>25.07142857142854</v>
      </c>
      <c r="AY28" s="10">
        <f>AW28-AX28</f>
        <v/>
      </c>
      <c r="AZ28" s="10" t="n">
        <v>29736.49</v>
      </c>
      <c r="BA28" s="10" t="n">
        <v>28350.00000000005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IFERROR(BH28/28*28,0)</f>
        <v/>
      </c>
    </row>
    <row r="29">
      <c r="A29" s="8" t="n">
        <v>21</v>
      </c>
      <c r="B29" s="8" t="inlineStr">
        <is>
          <t>2026-02-01</t>
        </is>
      </c>
      <c r="C29" s="8" t="inlineStr">
        <is>
          <t>ПТ</t>
        </is>
      </c>
      <c r="D29" s="8" t="inlineStr">
        <is>
          <t>Прилуков Виктор Алексеевич</t>
        </is>
      </c>
      <c r="E29" s="9" t="n">
        <v>0</v>
      </c>
      <c r="F29" s="10" t="n">
        <v>0</v>
      </c>
      <c r="G29" s="10" t="n">
        <v>0</v>
      </c>
      <c r="H29" s="10" t="n">
        <v>0</v>
      </c>
      <c r="I29" s="10" t="n">
        <v>0</v>
      </c>
      <c r="J29" s="10" t="n">
        <v>0.5</v>
      </c>
      <c r="K29" s="10">
        <f>I29-J29</f>
        <v/>
      </c>
      <c r="L29" s="10" t="n">
        <v>0</v>
      </c>
      <c r="M29" s="10" t="n">
        <v>392.8571428571428</v>
      </c>
      <c r="N29" s="11">
        <f>L29-M29</f>
        <v/>
      </c>
      <c r="O29" s="9" t="n">
        <v>1</v>
      </c>
      <c r="P29" s="10" t="n">
        <v>0</v>
      </c>
      <c r="Q29" s="10" t="n">
        <v>0</v>
      </c>
      <c r="R29" s="10" t="n">
        <v>0</v>
      </c>
      <c r="S29" s="10" t="n">
        <v>1</v>
      </c>
      <c r="T29" s="10" t="n">
        <v>3.5</v>
      </c>
      <c r="U29" s="10">
        <f>S29-T29</f>
        <v/>
      </c>
      <c r="V29" s="10" t="n">
        <v>1071.25</v>
      </c>
      <c r="W29" s="10" t="n">
        <v>2750</v>
      </c>
      <c r="X29" s="11">
        <f>V29-W29</f>
        <v/>
      </c>
      <c r="Y29" s="9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3.5</v>
      </c>
      <c r="AE29" s="10">
        <f>AC29-AD29</f>
        <v/>
      </c>
      <c r="AF29" s="10" t="n">
        <v>0</v>
      </c>
      <c r="AG29" s="10" t="n">
        <v>2750</v>
      </c>
      <c r="AH29" s="11">
        <f>AF29-AG29</f>
        <v/>
      </c>
      <c r="AI29" s="9" t="n">
        <v>4</v>
      </c>
      <c r="AJ29" s="10" t="n">
        <v>0</v>
      </c>
      <c r="AK29" s="10" t="n">
        <v>1</v>
      </c>
      <c r="AL29" s="10" t="n">
        <v>0</v>
      </c>
      <c r="AM29" s="10" t="n">
        <v>5</v>
      </c>
      <c r="AN29" s="10" t="n">
        <v>3.5</v>
      </c>
      <c r="AO29" s="10">
        <f>AM29-AN29</f>
        <v/>
      </c>
      <c r="AP29" s="10" t="n">
        <v>3862.5</v>
      </c>
      <c r="AQ29" s="10" t="n">
        <v>2750</v>
      </c>
      <c r="AR29" s="11">
        <f>AP29-AQ29</f>
        <v/>
      </c>
      <c r="AS29" s="9" t="n">
        <v>5</v>
      </c>
      <c r="AT29" s="10" t="n">
        <v>0</v>
      </c>
      <c r="AU29" s="10" t="n">
        <v>3</v>
      </c>
      <c r="AV29" s="10" t="n">
        <v>0</v>
      </c>
      <c r="AW29" s="10" t="n">
        <v>8</v>
      </c>
      <c r="AX29" s="10" t="n">
        <v>2.999999999999996</v>
      </c>
      <c r="AY29" s="10">
        <f>AW29-AX29</f>
        <v/>
      </c>
      <c r="AZ29" s="10" t="n">
        <v>5991</v>
      </c>
      <c r="BA29" s="10" t="n">
        <v>2357.142857142861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IFERROR(BH29/28*28,0)</f>
        <v/>
      </c>
    </row>
    <row r="30">
      <c r="A30" s="8" t="n">
        <v>22</v>
      </c>
      <c r="B30" s="8" t="inlineStr">
        <is>
          <t>2026-02-01</t>
        </is>
      </c>
      <c r="C30" s="8" t="inlineStr">
        <is>
          <t>ПТ</t>
        </is>
      </c>
      <c r="D30" s="8" t="inlineStr">
        <is>
          <t>Раленский Владислав Витальевич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3.892857142857143</v>
      </c>
      <c r="K30" s="10">
        <f>I30-J30</f>
        <v/>
      </c>
      <c r="L30" s="10" t="n">
        <v>0</v>
      </c>
      <c r="M30" s="10" t="n">
        <v>4282.142857142857</v>
      </c>
      <c r="N30" s="11">
        <f>L30-M30</f>
        <v/>
      </c>
      <c r="O30" s="9" t="n">
        <v>29</v>
      </c>
      <c r="P30" s="10" t="n">
        <v>0</v>
      </c>
      <c r="Q30" s="10" t="n">
        <v>3</v>
      </c>
      <c r="R30" s="10" t="n">
        <v>0</v>
      </c>
      <c r="S30" s="10" t="n">
        <v>32</v>
      </c>
      <c r="T30" s="10" t="n">
        <v>27.25</v>
      </c>
      <c r="U30" s="10">
        <f>S30-T30</f>
        <v/>
      </c>
      <c r="V30" s="10" t="n">
        <v>33542.6</v>
      </c>
      <c r="W30" s="10" t="n">
        <v>29975.00000000001</v>
      </c>
      <c r="X30" s="11">
        <f>V30-W30</f>
        <v/>
      </c>
      <c r="Y30" s="9" t="n">
        <v>29</v>
      </c>
      <c r="Z30" s="10" t="n">
        <v>0</v>
      </c>
      <c r="AA30" s="10" t="n">
        <v>0</v>
      </c>
      <c r="AB30" s="10" t="n">
        <v>0</v>
      </c>
      <c r="AC30" s="10" t="n">
        <v>29</v>
      </c>
      <c r="AD30" s="10" t="n">
        <v>27.25</v>
      </c>
      <c r="AE30" s="10">
        <f>AC30-AD30</f>
        <v/>
      </c>
      <c r="AF30" s="10" t="n">
        <v>33926.1</v>
      </c>
      <c r="AG30" s="10" t="n">
        <v>29975.00000000001</v>
      </c>
      <c r="AH30" s="11">
        <f>AF30-AG30</f>
        <v/>
      </c>
      <c r="AI30" s="9" t="n">
        <v>20</v>
      </c>
      <c r="AJ30" s="10" t="n">
        <v>0</v>
      </c>
      <c r="AK30" s="10" t="n">
        <v>1</v>
      </c>
      <c r="AL30" s="10" t="n">
        <v>0</v>
      </c>
      <c r="AM30" s="10" t="n">
        <v>21</v>
      </c>
      <c r="AN30" s="10" t="n">
        <v>27.25</v>
      </c>
      <c r="AO30" s="10">
        <f>AM30-AN30</f>
        <v/>
      </c>
      <c r="AP30" s="10" t="n">
        <v>22159.8</v>
      </c>
      <c r="AQ30" s="10" t="n">
        <v>29975.00000000001</v>
      </c>
      <c r="AR30" s="11">
        <f>AP30-AQ30</f>
        <v/>
      </c>
      <c r="AS30" s="9" t="n">
        <v>26</v>
      </c>
      <c r="AT30" s="10" t="n">
        <v>0</v>
      </c>
      <c r="AU30" s="10" t="n">
        <v>0</v>
      </c>
      <c r="AV30" s="10" t="n">
        <v>0</v>
      </c>
      <c r="AW30" s="10" t="n">
        <v>26</v>
      </c>
      <c r="AX30" s="10" t="n">
        <v>23.35714285714283</v>
      </c>
      <c r="AY30" s="10">
        <f>AW30-AX30</f>
        <v/>
      </c>
      <c r="AZ30" s="10" t="n">
        <v>29531.6</v>
      </c>
      <c r="BA30" s="10" t="n">
        <v>25692.85714285719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IFERROR(BH30/28*28,0)</f>
        <v/>
      </c>
    </row>
    <row r="31">
      <c r="A31" s="8" t="n">
        <v>23</v>
      </c>
      <c r="B31" s="8" t="inlineStr">
        <is>
          <t>2026-02-01</t>
        </is>
      </c>
      <c r="C31" s="8" t="inlineStr">
        <is>
          <t>ПТ</t>
        </is>
      </c>
      <c r="D31" s="8" t="inlineStr">
        <is>
          <t>Субботин Андрей Александрович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5.464285714285714</v>
      </c>
      <c r="K31" s="10">
        <f>I31-J31</f>
        <v/>
      </c>
      <c r="L31" s="10" t="n">
        <v>0</v>
      </c>
      <c r="M31" s="10" t="n">
        <v>6910.714285714285</v>
      </c>
      <c r="N31" s="11">
        <f>L31-M31</f>
        <v/>
      </c>
      <c r="O31" s="9" t="n">
        <v>38</v>
      </c>
      <c r="P31" s="10" t="n">
        <v>0</v>
      </c>
      <c r="Q31" s="10" t="n">
        <v>1</v>
      </c>
      <c r="R31" s="10" t="n">
        <v>0</v>
      </c>
      <c r="S31" s="10" t="n">
        <v>39</v>
      </c>
      <c r="T31" s="10" t="n">
        <v>38.24999999999999</v>
      </c>
      <c r="U31" s="10">
        <f>S31-T31</f>
        <v/>
      </c>
      <c r="V31" s="10" t="n">
        <v>49815.68</v>
      </c>
      <c r="W31" s="10" t="n">
        <v>48375.00000000001</v>
      </c>
      <c r="X31" s="11">
        <f>V31-W31</f>
        <v/>
      </c>
      <c r="Y31" s="9" t="n">
        <v>43</v>
      </c>
      <c r="Z31" s="10" t="n">
        <v>0</v>
      </c>
      <c r="AA31" s="10" t="n">
        <v>2</v>
      </c>
      <c r="AB31" s="10" t="n">
        <v>0</v>
      </c>
      <c r="AC31" s="10" t="n">
        <v>45</v>
      </c>
      <c r="AD31" s="10" t="n">
        <v>38.24999999999999</v>
      </c>
      <c r="AE31" s="10">
        <f>AC31-AD31</f>
        <v/>
      </c>
      <c r="AF31" s="10" t="n">
        <v>55342.50999999999</v>
      </c>
      <c r="AG31" s="10" t="n">
        <v>48375.00000000001</v>
      </c>
      <c r="AH31" s="11">
        <f>AF31-AG31</f>
        <v/>
      </c>
      <c r="AI31" s="9" t="n">
        <v>45</v>
      </c>
      <c r="AJ31" s="10" t="n">
        <v>0</v>
      </c>
      <c r="AK31" s="10" t="n">
        <v>0</v>
      </c>
      <c r="AL31" s="10" t="n">
        <v>0</v>
      </c>
      <c r="AM31" s="10" t="n">
        <v>45</v>
      </c>
      <c r="AN31" s="10" t="n">
        <v>38.24999999999999</v>
      </c>
      <c r="AO31" s="10">
        <f>AM31-AN31</f>
        <v/>
      </c>
      <c r="AP31" s="10" t="n">
        <v>57625.64</v>
      </c>
      <c r="AQ31" s="10" t="n">
        <v>48375.00000000001</v>
      </c>
      <c r="AR31" s="11">
        <f>AP31-AQ31</f>
        <v/>
      </c>
      <c r="AS31" s="9" t="n">
        <v>23</v>
      </c>
      <c r="AT31" s="10" t="n">
        <v>0</v>
      </c>
      <c r="AU31" s="10" t="n">
        <v>0</v>
      </c>
      <c r="AV31" s="10" t="n">
        <v>0</v>
      </c>
      <c r="AW31" s="10" t="n">
        <v>23</v>
      </c>
      <c r="AX31" s="10" t="n">
        <v>32.78571428571424</v>
      </c>
      <c r="AY31" s="10">
        <f>AW31-AX31</f>
        <v/>
      </c>
      <c r="AZ31" s="10" t="n">
        <v>29503.43</v>
      </c>
      <c r="BA31" s="10" t="n">
        <v>41464.28571428579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IFERROR(BH31/28*28,0)</f>
        <v/>
      </c>
    </row>
    <row r="32">
      <c r="A32" s="8" t="n">
        <v>24</v>
      </c>
      <c r="B32" s="8" t="inlineStr">
        <is>
          <t>2026-02-01</t>
        </is>
      </c>
      <c r="C32" s="8" t="inlineStr">
        <is>
          <t>ПТ</t>
        </is>
      </c>
      <c r="D32" s="8" t="inlineStr">
        <is>
          <t>Фазиахметов Артём Ринатович</t>
        </is>
      </c>
      <c r="E32" s="9" t="n">
        <v>2</v>
      </c>
      <c r="F32" s="10" t="n">
        <v>0</v>
      </c>
      <c r="G32" s="10" t="n">
        <v>0</v>
      </c>
      <c r="H32" s="10" t="n">
        <v>0</v>
      </c>
      <c r="I32" s="10" t="n">
        <v>2</v>
      </c>
      <c r="J32" s="10" t="n">
        <v>0.5714285714285714</v>
      </c>
      <c r="K32" s="10">
        <f>I32-J32</f>
        <v/>
      </c>
      <c r="L32" s="10" t="n">
        <v>1025.83</v>
      </c>
      <c r="M32" s="10" t="n">
        <v>503.5714285714286</v>
      </c>
      <c r="N32" s="11">
        <f>L32-M32</f>
        <v/>
      </c>
      <c r="O32" s="9" t="n">
        <v>2</v>
      </c>
      <c r="P32" s="10" t="n">
        <v>0</v>
      </c>
      <c r="Q32" s="10" t="n">
        <v>0</v>
      </c>
      <c r="R32" s="10" t="n">
        <v>0</v>
      </c>
      <c r="S32" s="10" t="n">
        <v>2</v>
      </c>
      <c r="T32" s="10" t="n">
        <v>4</v>
      </c>
      <c r="U32" s="10">
        <f>S32-T32</f>
        <v/>
      </c>
      <c r="V32" s="10" t="n">
        <v>2097.08</v>
      </c>
      <c r="W32" s="10" t="n">
        <v>3525.000000000001</v>
      </c>
      <c r="X32" s="11">
        <f>V32-W32</f>
        <v/>
      </c>
      <c r="Y32" s="9" t="n">
        <v>8</v>
      </c>
      <c r="Z32" s="10" t="n">
        <v>0</v>
      </c>
      <c r="AA32" s="10" t="n">
        <v>1</v>
      </c>
      <c r="AB32" s="10" t="n">
        <v>0</v>
      </c>
      <c r="AC32" s="10" t="n">
        <v>9</v>
      </c>
      <c r="AD32" s="10" t="n">
        <v>4</v>
      </c>
      <c r="AE32" s="10">
        <f>AC32-AD32</f>
        <v/>
      </c>
      <c r="AF32" s="10" t="n">
        <v>7998.67</v>
      </c>
      <c r="AG32" s="10" t="n">
        <v>3525.000000000001</v>
      </c>
      <c r="AH32" s="11">
        <f>AF32-AG32</f>
        <v/>
      </c>
      <c r="AI32" s="9" t="n">
        <v>3</v>
      </c>
      <c r="AJ32" s="10" t="n">
        <v>0</v>
      </c>
      <c r="AK32" s="10" t="n">
        <v>0</v>
      </c>
      <c r="AL32" s="10" t="n">
        <v>0</v>
      </c>
      <c r="AM32" s="10" t="n">
        <v>3</v>
      </c>
      <c r="AN32" s="10" t="n">
        <v>4</v>
      </c>
      <c r="AO32" s="10">
        <f>AM32-AN32</f>
        <v/>
      </c>
      <c r="AP32" s="10" t="n">
        <v>2919</v>
      </c>
      <c r="AQ32" s="10" t="n">
        <v>3525.000000000001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3.428571428571424</v>
      </c>
      <c r="AY32" s="10">
        <f>AW32-AX32</f>
        <v/>
      </c>
      <c r="AZ32" s="10" t="n">
        <v>0</v>
      </c>
      <c r="BA32" s="10" t="n">
        <v>3021.428571428577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IFERROR(BH32/28*28,0)</f>
        <v/>
      </c>
    </row>
    <row r="33">
      <c r="A33" s="8" t="n">
        <v>25</v>
      </c>
      <c r="B33" s="8" t="inlineStr">
        <is>
          <t>2026-02-01</t>
        </is>
      </c>
      <c r="C33" s="8" t="inlineStr">
        <is>
          <t>ПТ</t>
        </is>
      </c>
      <c r="D33" s="8" t="inlineStr">
        <is>
          <t>Федоров Александр Максимович</t>
        </is>
      </c>
      <c r="E33" s="9" t="n">
        <v>2</v>
      </c>
      <c r="F33" s="10" t="n">
        <v>0</v>
      </c>
      <c r="G33" s="10" t="n">
        <v>0</v>
      </c>
      <c r="H33" s="10" t="n">
        <v>0</v>
      </c>
      <c r="I33" s="10" t="n">
        <v>2</v>
      </c>
      <c r="J33" s="10" t="n">
        <v>4.321428571428571</v>
      </c>
      <c r="K33" s="10">
        <f>I33-J33</f>
        <v/>
      </c>
      <c r="L33" s="10" t="n">
        <v>1071.25</v>
      </c>
      <c r="M33" s="10" t="n">
        <v>4539.285714285714</v>
      </c>
      <c r="N33" s="11">
        <f>L33-M33</f>
        <v/>
      </c>
      <c r="O33" s="9" t="n">
        <v>35</v>
      </c>
      <c r="P33" s="10" t="n">
        <v>0</v>
      </c>
      <c r="Q33" s="10" t="n">
        <v>2</v>
      </c>
      <c r="R33" s="10" t="n">
        <v>0</v>
      </c>
      <c r="S33" s="10" t="n">
        <v>37</v>
      </c>
      <c r="T33" s="10" t="n">
        <v>30.25</v>
      </c>
      <c r="U33" s="10">
        <f>S33-T33</f>
        <v/>
      </c>
      <c r="V33" s="10" t="n">
        <v>38749.84</v>
      </c>
      <c r="W33" s="10" t="n">
        <v>31775.00000000001</v>
      </c>
      <c r="X33" s="11">
        <f>V33-W33</f>
        <v/>
      </c>
      <c r="Y33" s="9" t="n">
        <v>28</v>
      </c>
      <c r="Z33" s="10" t="n">
        <v>0</v>
      </c>
      <c r="AA33" s="10" t="n">
        <v>2</v>
      </c>
      <c r="AB33" s="10" t="n">
        <v>0</v>
      </c>
      <c r="AC33" s="10" t="n">
        <v>30</v>
      </c>
      <c r="AD33" s="10" t="n">
        <v>30.25</v>
      </c>
      <c r="AE33" s="10">
        <f>AC33-AD33</f>
        <v/>
      </c>
      <c r="AF33" s="10" t="n">
        <v>30430.56</v>
      </c>
      <c r="AG33" s="10" t="n">
        <v>31775.00000000001</v>
      </c>
      <c r="AH33" s="11">
        <f>AF33-AG33</f>
        <v/>
      </c>
      <c r="AI33" s="9" t="n">
        <v>28</v>
      </c>
      <c r="AJ33" s="10" t="n">
        <v>0</v>
      </c>
      <c r="AK33" s="10" t="n">
        <v>0</v>
      </c>
      <c r="AL33" s="10" t="n">
        <v>0</v>
      </c>
      <c r="AM33" s="10" t="n">
        <v>28</v>
      </c>
      <c r="AN33" s="10" t="n">
        <v>30.25</v>
      </c>
      <c r="AO33" s="10">
        <f>AM33-AN33</f>
        <v/>
      </c>
      <c r="AP33" s="10" t="n">
        <v>31502.01</v>
      </c>
      <c r="AQ33" s="10" t="n">
        <v>31775.00000000001</v>
      </c>
      <c r="AR33" s="11">
        <f>AP33-AQ33</f>
        <v/>
      </c>
      <c r="AS33" s="9" t="n">
        <v>23</v>
      </c>
      <c r="AT33" s="10" t="n">
        <v>0</v>
      </c>
      <c r="AU33" s="10" t="n">
        <v>0</v>
      </c>
      <c r="AV33" s="10" t="n">
        <v>0</v>
      </c>
      <c r="AW33" s="10" t="n">
        <v>23</v>
      </c>
      <c r="AX33" s="10" t="n">
        <v>25.9285714285714</v>
      </c>
      <c r="AY33" s="10">
        <f>AW33-AX33</f>
        <v/>
      </c>
      <c r="AZ33" s="10" t="n">
        <v>24543.37</v>
      </c>
      <c r="BA33" s="10" t="n">
        <v>27235.71428571433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IFERROR(BH33/28*28,0)</f>
        <v/>
      </c>
    </row>
    <row r="34">
      <c r="A34" s="8" t="n">
        <v>26</v>
      </c>
      <c r="B34" s="8" t="inlineStr">
        <is>
          <t>2026-02-01</t>
        </is>
      </c>
      <c r="C34" s="8" t="inlineStr">
        <is>
          <t>ПТ</t>
        </is>
      </c>
      <c r="D34" s="8" t="inlineStr">
        <is>
          <t>Шамшурина Наталья Александровна</t>
        </is>
      </c>
      <c r="E34" s="9" t="n">
        <v>0</v>
      </c>
      <c r="F34" s="10" t="n">
        <v>0</v>
      </c>
      <c r="G34" s="10" t="n">
        <v>0</v>
      </c>
      <c r="H34" s="10" t="n">
        <v>0</v>
      </c>
      <c r="I34" s="10" t="n">
        <v>0</v>
      </c>
      <c r="J34" s="10" t="n">
        <v>3.285714285714286</v>
      </c>
      <c r="K34" s="10">
        <f>I34-J34</f>
        <v/>
      </c>
      <c r="L34" s="10" t="n">
        <v>0</v>
      </c>
      <c r="M34" s="10" t="n">
        <v>4814.285714285714</v>
      </c>
      <c r="N34" s="11">
        <f>L34-M34</f>
        <v/>
      </c>
      <c r="O34" s="9" t="n">
        <v>18</v>
      </c>
      <c r="P34" s="10" t="n">
        <v>0</v>
      </c>
      <c r="Q34" s="10" t="n">
        <v>1</v>
      </c>
      <c r="R34" s="10" t="n">
        <v>0</v>
      </c>
      <c r="S34" s="10" t="n">
        <v>19</v>
      </c>
      <c r="T34" s="10" t="n">
        <v>23</v>
      </c>
      <c r="U34" s="10">
        <f>S34-T34</f>
        <v/>
      </c>
      <c r="V34" s="10" t="n">
        <v>24083.1</v>
      </c>
      <c r="W34" s="10" t="n">
        <v>33700.00000000001</v>
      </c>
      <c r="X34" s="11">
        <f>V34-W34</f>
        <v/>
      </c>
      <c r="Y34" s="9" t="n">
        <v>24</v>
      </c>
      <c r="Z34" s="10" t="n">
        <v>0</v>
      </c>
      <c r="AA34" s="10" t="n">
        <v>0</v>
      </c>
      <c r="AB34" s="10" t="n">
        <v>0</v>
      </c>
      <c r="AC34" s="10" t="n">
        <v>24</v>
      </c>
      <c r="AD34" s="10" t="n">
        <v>23</v>
      </c>
      <c r="AE34" s="10">
        <f>AC34-AD34</f>
        <v/>
      </c>
      <c r="AF34" s="10" t="n">
        <v>35343.1</v>
      </c>
      <c r="AG34" s="10" t="n">
        <v>33700.00000000001</v>
      </c>
      <c r="AH34" s="11">
        <f>AF34-AG34</f>
        <v/>
      </c>
      <c r="AI34" s="9" t="n">
        <v>25</v>
      </c>
      <c r="AJ34" s="10" t="n">
        <v>0</v>
      </c>
      <c r="AK34" s="10" t="n">
        <v>0</v>
      </c>
      <c r="AL34" s="10" t="n">
        <v>0</v>
      </c>
      <c r="AM34" s="10" t="n">
        <v>25</v>
      </c>
      <c r="AN34" s="10" t="n">
        <v>23</v>
      </c>
      <c r="AO34" s="10">
        <f>AM34-AN34</f>
        <v/>
      </c>
      <c r="AP34" s="10" t="n">
        <v>38843.6</v>
      </c>
      <c r="AQ34" s="10" t="n">
        <v>33700.00000000001</v>
      </c>
      <c r="AR34" s="11">
        <f>AP34-AQ34</f>
        <v/>
      </c>
      <c r="AS34" s="9" t="n">
        <v>23</v>
      </c>
      <c r="AT34" s="10" t="n">
        <v>0</v>
      </c>
      <c r="AU34" s="10" t="n">
        <v>0</v>
      </c>
      <c r="AV34" s="10" t="n">
        <v>0</v>
      </c>
      <c r="AW34" s="10" t="n">
        <v>23</v>
      </c>
      <c r="AX34" s="10" t="n">
        <v>19.71428571428569</v>
      </c>
      <c r="AY34" s="10">
        <f>AW34-AX34</f>
        <v/>
      </c>
      <c r="AZ34" s="10" t="n">
        <v>35714.5</v>
      </c>
      <c r="BA34" s="10" t="n">
        <v>28885.71428571434</v>
      </c>
      <c r="BB34" s="11">
        <f>AZ34-BA34</f>
        <v/>
      </c>
      <c r="BD34" s="10">
        <f>SUM(J34,T34,AD34,AN34,AX34)</f>
        <v/>
      </c>
      <c r="BE34" s="10">
        <f>SUM(I34,S34,AC34,AM34,AW34)</f>
        <v/>
      </c>
      <c r="BF34" s="10">
        <f>BE34-BD34</f>
        <v/>
      </c>
      <c r="BG34" s="10">
        <f>SUM(M34,W34,AG34,AQ34,BA34)</f>
        <v/>
      </c>
      <c r="BH34" s="10">
        <f>SUM(L34,V34,AF34,AP34,AZ34)</f>
        <v/>
      </c>
      <c r="BI34" s="10">
        <f>BH34-BG34</f>
        <v/>
      </c>
      <c r="BJ34" s="10">
        <f>IFERROR(BH34/28*28,0)</f>
        <v/>
      </c>
    </row>
    <row r="35">
      <c r="A35" s="8" t="n">
        <v>27</v>
      </c>
      <c r="B35" s="8" t="inlineStr">
        <is>
          <t>2026-02-01</t>
        </is>
      </c>
      <c r="C35" s="8" t="inlineStr">
        <is>
          <t>ПТ</t>
        </is>
      </c>
      <c r="D35" s="8" t="inlineStr">
        <is>
          <t>Шитова Татьяна Петровна</t>
        </is>
      </c>
      <c r="E35" s="9" t="n">
        <v>2</v>
      </c>
      <c r="F35" s="10" t="n">
        <v>0</v>
      </c>
      <c r="G35" s="10" t="n">
        <v>0</v>
      </c>
      <c r="H35" s="10" t="n">
        <v>0</v>
      </c>
      <c r="I35" s="10" t="n">
        <v>2</v>
      </c>
      <c r="J35" s="10" t="n">
        <v>1.428571428571428</v>
      </c>
      <c r="K35" s="10">
        <f>I35-J35</f>
        <v/>
      </c>
      <c r="L35" s="10" t="n">
        <v>2280</v>
      </c>
      <c r="M35" s="10" t="n">
        <v>1610.714285714286</v>
      </c>
      <c r="N35" s="11">
        <f>L35-M35</f>
        <v/>
      </c>
      <c r="O35" s="9" t="n">
        <v>14</v>
      </c>
      <c r="P35" s="10" t="n">
        <v>0</v>
      </c>
      <c r="Q35" s="10" t="n">
        <v>0</v>
      </c>
      <c r="R35" s="10" t="n">
        <v>0</v>
      </c>
      <c r="S35" s="10" t="n">
        <v>14</v>
      </c>
      <c r="T35" s="10" t="n">
        <v>9.999999999999998</v>
      </c>
      <c r="U35" s="10">
        <f>S35-T35</f>
        <v/>
      </c>
      <c r="V35" s="10" t="n">
        <v>16359</v>
      </c>
      <c r="W35" s="10" t="n">
        <v>11275</v>
      </c>
      <c r="X35" s="11">
        <f>V35-W35</f>
        <v/>
      </c>
      <c r="Y35" s="9" t="n">
        <v>8</v>
      </c>
      <c r="Z35" s="10" t="n">
        <v>0</v>
      </c>
      <c r="AA35" s="10" t="n">
        <v>0</v>
      </c>
      <c r="AB35" s="10" t="n">
        <v>0</v>
      </c>
      <c r="AC35" s="10" t="n">
        <v>8</v>
      </c>
      <c r="AD35" s="10" t="n">
        <v>9.999999999999998</v>
      </c>
      <c r="AE35" s="10">
        <f>AC35-AD35</f>
        <v/>
      </c>
      <c r="AF35" s="10" t="n">
        <v>8356</v>
      </c>
      <c r="AG35" s="10" t="n">
        <v>11275</v>
      </c>
      <c r="AH35" s="11">
        <f>AF35-AG35</f>
        <v/>
      </c>
      <c r="AI35" s="9" t="n">
        <v>9</v>
      </c>
      <c r="AJ35" s="10" t="n">
        <v>0</v>
      </c>
      <c r="AK35" s="10" t="n">
        <v>0</v>
      </c>
      <c r="AL35" s="10" t="n">
        <v>0</v>
      </c>
      <c r="AM35" s="10" t="n">
        <v>9</v>
      </c>
      <c r="AN35" s="10" t="n">
        <v>9.999999999999998</v>
      </c>
      <c r="AO35" s="10">
        <f>AM35-AN35</f>
        <v/>
      </c>
      <c r="AP35" s="10" t="n">
        <v>10108</v>
      </c>
      <c r="AQ35" s="10" t="n">
        <v>11275</v>
      </c>
      <c r="AR35" s="11">
        <f>AP35-AQ35</f>
        <v/>
      </c>
      <c r="AS35" s="9" t="n">
        <v>7</v>
      </c>
      <c r="AT35" s="10" t="n">
        <v>0</v>
      </c>
      <c r="AU35" s="10" t="n">
        <v>0</v>
      </c>
      <c r="AV35" s="10" t="n">
        <v>0</v>
      </c>
      <c r="AW35" s="10" t="n">
        <v>7</v>
      </c>
      <c r="AX35" s="10" t="n">
        <v>8.571428571428561</v>
      </c>
      <c r="AY35" s="10">
        <f>AW35-AX35</f>
        <v/>
      </c>
      <c r="AZ35" s="10" t="n">
        <v>7737.5</v>
      </c>
      <c r="BA35" s="10" t="n">
        <v>9664.285714285732</v>
      </c>
      <c r="BB35" s="11">
        <f>AZ35-BA35</f>
        <v/>
      </c>
      <c r="BD35" s="10">
        <f>SUM(J35,T35,AD35,AN35,AX35)</f>
        <v/>
      </c>
      <c r="BE35" s="10">
        <f>SUM(I35,S35,AC35,AM35,AW35)</f>
        <v/>
      </c>
      <c r="BF35" s="10">
        <f>BE35-BD35</f>
        <v/>
      </c>
      <c r="BG35" s="10">
        <f>SUM(M35,W35,AG35,AQ35,BA35)</f>
        <v/>
      </c>
      <c r="BH35" s="10">
        <f>SUM(L35,V35,AF35,AP35,AZ35)</f>
        <v/>
      </c>
      <c r="BI35" s="10">
        <f>BH35-BG35</f>
        <v/>
      </c>
      <c r="BJ35" s="10">
        <f>IFERROR(BH35/28*28,0)</f>
        <v/>
      </c>
    </row>
    <row r="36">
      <c r="A36" s="7" t="n"/>
      <c r="B36" s="7" t="n"/>
      <c r="C36" s="7" t="n"/>
      <c r="D36" s="7" t="inlineStr">
        <is>
          <t>Итого ТРЕНАЖЕРНЫЙ ЗАЛ</t>
        </is>
      </c>
      <c r="E36" s="12">
        <f>SUM(E19:E35)</f>
        <v/>
      </c>
      <c r="F36" s="13">
        <f>SUM(F19:F35)</f>
        <v/>
      </c>
      <c r="G36" s="13">
        <f>SUM(G19:G35)</f>
        <v/>
      </c>
      <c r="H36" s="13">
        <f>SUM(H19:H35)</f>
        <v/>
      </c>
      <c r="I36" s="13">
        <f>SUM(I19:I35)</f>
        <v/>
      </c>
      <c r="J36" s="13">
        <f>SUM(J19:J35)</f>
        <v/>
      </c>
      <c r="K36" s="13">
        <f>SUM(K19:K35)</f>
        <v/>
      </c>
      <c r="L36" s="13">
        <f>SUM(L19:L35)</f>
        <v/>
      </c>
      <c r="M36" s="13">
        <f>SUM(M19:M35)</f>
        <v/>
      </c>
      <c r="N36" s="14">
        <f>SUM(N19:N35)</f>
        <v/>
      </c>
      <c r="O36" s="12">
        <f>SUM(O19:O35)</f>
        <v/>
      </c>
      <c r="P36" s="13">
        <f>SUM(P19:P35)</f>
        <v/>
      </c>
      <c r="Q36" s="13">
        <f>SUM(Q19:Q35)</f>
        <v/>
      </c>
      <c r="R36" s="13">
        <f>SUM(R19:R35)</f>
        <v/>
      </c>
      <c r="S36" s="13">
        <f>SUM(S19:S35)</f>
        <v/>
      </c>
      <c r="T36" s="13">
        <f>SUM(T19:T35)</f>
        <v/>
      </c>
      <c r="U36" s="13">
        <f>SUM(U19:U35)</f>
        <v/>
      </c>
      <c r="V36" s="13">
        <f>SUM(V19:V35)</f>
        <v/>
      </c>
      <c r="W36" s="13">
        <f>SUM(W19:W35)</f>
        <v/>
      </c>
      <c r="X36" s="14">
        <f>SUM(X19:X35)</f>
        <v/>
      </c>
      <c r="Y36" s="12">
        <f>SUM(Y19:Y35)</f>
        <v/>
      </c>
      <c r="Z36" s="13">
        <f>SUM(Z19:Z35)</f>
        <v/>
      </c>
      <c r="AA36" s="13">
        <f>SUM(AA19:AA35)</f>
        <v/>
      </c>
      <c r="AB36" s="13">
        <f>SUM(AB19:AB35)</f>
        <v/>
      </c>
      <c r="AC36" s="13">
        <f>SUM(AC19:AC35)</f>
        <v/>
      </c>
      <c r="AD36" s="13">
        <f>SUM(AD19:AD35)</f>
        <v/>
      </c>
      <c r="AE36" s="13">
        <f>SUM(AE19:AE35)</f>
        <v/>
      </c>
      <c r="AF36" s="13">
        <f>SUM(AF19:AF35)</f>
        <v/>
      </c>
      <c r="AG36" s="13">
        <f>SUM(AG19:AG35)</f>
        <v/>
      </c>
      <c r="AH36" s="14">
        <f>SUM(AH19:AH35)</f>
        <v/>
      </c>
      <c r="AI36" s="12">
        <f>SUM(AI19:AI35)</f>
        <v/>
      </c>
      <c r="AJ36" s="13">
        <f>SUM(AJ19:AJ35)</f>
        <v/>
      </c>
      <c r="AK36" s="13">
        <f>SUM(AK19:AK35)</f>
        <v/>
      </c>
      <c r="AL36" s="13">
        <f>SUM(AL19:AL35)</f>
        <v/>
      </c>
      <c r="AM36" s="13">
        <f>SUM(AM19:AM35)</f>
        <v/>
      </c>
      <c r="AN36" s="13">
        <f>SUM(AN19:AN35)</f>
        <v/>
      </c>
      <c r="AO36" s="13">
        <f>SUM(AO19:AO35)</f>
        <v/>
      </c>
      <c r="AP36" s="13">
        <f>SUM(AP19:AP35)</f>
        <v/>
      </c>
      <c r="AQ36" s="13">
        <f>SUM(AQ19:AQ35)</f>
        <v/>
      </c>
      <c r="AR36" s="14">
        <f>SUM(AR19:AR35)</f>
        <v/>
      </c>
      <c r="AS36" s="12">
        <f>SUM(AS19:AS35)</f>
        <v/>
      </c>
      <c r="AT36" s="13">
        <f>SUM(AT19:AT35)</f>
        <v/>
      </c>
      <c r="AU36" s="13">
        <f>SUM(AU19:AU35)</f>
        <v/>
      </c>
      <c r="AV36" s="13">
        <f>SUM(AV19:AV35)</f>
        <v/>
      </c>
      <c r="AW36" s="13">
        <f>SUM(AW19:AW35)</f>
        <v/>
      </c>
      <c r="AX36" s="13">
        <f>SUM(AX19:AX35)</f>
        <v/>
      </c>
      <c r="AY36" s="13">
        <f>SUM(AY19:AY35)</f>
        <v/>
      </c>
      <c r="AZ36" s="13">
        <f>SUM(AZ19:AZ35)</f>
        <v/>
      </c>
      <c r="BA36" s="13">
        <f>SUM(BA19:BA35)</f>
        <v/>
      </c>
      <c r="BB36" s="14">
        <f>SUM(BB19:BB35)</f>
        <v/>
      </c>
      <c r="BC36" s="7">
        <f>SUM(BC19:BC35)</f>
        <v/>
      </c>
      <c r="BD36" s="13">
        <f>SUM(BD19:BD35)</f>
        <v/>
      </c>
      <c r="BE36" s="13">
        <f>SUM(BE19:BE35)</f>
        <v/>
      </c>
      <c r="BF36" s="13">
        <f>BE36-BD36</f>
        <v/>
      </c>
      <c r="BG36" s="13">
        <f>SUM(BG19:BG35)</f>
        <v/>
      </c>
      <c r="BH36" s="13">
        <f>SUM(BH19:BH35)</f>
        <v/>
      </c>
      <c r="BI36" s="13">
        <f>BH36-BG36</f>
        <v/>
      </c>
      <c r="BJ36" s="13">
        <f>IFERROR(BH36/28*28,0)</f>
        <v/>
      </c>
    </row>
    <row r="38">
      <c r="A38" s="7" t="n"/>
      <c r="B38" s="7" t="n"/>
      <c r="C38" s="7" t="n"/>
      <c r="D38" s="7" t="inlineStr">
        <is>
          <t>ГРУППОВЫЕ ПРОГРАММЫ</t>
        </is>
      </c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7" t="n"/>
      <c r="AI38" s="7" t="n"/>
      <c r="AJ38" s="7" t="n"/>
      <c r="AK38" s="7" t="n"/>
      <c r="AL38" s="7" t="n"/>
      <c r="AM38" s="7" t="n"/>
      <c r="AN38" s="7" t="n"/>
      <c r="AO38" s="7" t="n"/>
      <c r="AP38" s="7" t="n"/>
      <c r="AQ38" s="7" t="n"/>
      <c r="AR38" s="7" t="n"/>
      <c r="AS38" s="7" t="n"/>
      <c r="AT38" s="7" t="n"/>
      <c r="AU38" s="7" t="n"/>
      <c r="AV38" s="7" t="n"/>
      <c r="AW38" s="7" t="n"/>
      <c r="AX38" s="7" t="n"/>
      <c r="AY38" s="7" t="n"/>
      <c r="AZ38" s="7" t="n"/>
      <c r="BA38" s="7" t="n"/>
      <c r="BB38" s="7" t="n"/>
      <c r="BC38" s="7" t="n"/>
      <c r="BD38" s="7" t="n"/>
      <c r="BE38" s="7" t="n"/>
      <c r="BF38" s="7" t="n"/>
      <c r="BG38" s="7" t="n"/>
      <c r="BH38" s="7" t="n"/>
      <c r="BI38" s="7" t="n"/>
      <c r="BJ38" s="7" t="n"/>
    </row>
    <row r="39">
      <c r="A39" s="8" t="n">
        <v>28</v>
      </c>
      <c r="B39" s="8" t="inlineStr">
        <is>
          <t>2026-02-01</t>
        </is>
      </c>
      <c r="C39" s="8" t="inlineStr">
        <is>
          <t>ПТ</t>
        </is>
      </c>
      <c r="D39" s="8" t="inlineStr">
        <is>
          <t>Козлова Марина Валерьевна</t>
        </is>
      </c>
      <c r="E39" s="9" t="n">
        <v>1</v>
      </c>
      <c r="F39" s="10" t="n">
        <v>6</v>
      </c>
      <c r="G39" s="10" t="n">
        <v>0</v>
      </c>
      <c r="H39" s="10" t="n">
        <v>0</v>
      </c>
      <c r="I39" s="10" t="n">
        <v>7</v>
      </c>
      <c r="J39" s="10" t="n">
        <v>3.785714285714286</v>
      </c>
      <c r="K39" s="10">
        <f>I39-J39</f>
        <v/>
      </c>
      <c r="L39" s="10" t="n">
        <v>4545.5</v>
      </c>
      <c r="M39" s="10" t="n">
        <v>2857.142857142857</v>
      </c>
      <c r="N39" s="11">
        <f>L39-M39</f>
        <v/>
      </c>
      <c r="O39" s="9" t="n">
        <v>8</v>
      </c>
      <c r="P39" s="10" t="n">
        <v>16</v>
      </c>
      <c r="Q39" s="10" t="n">
        <v>3</v>
      </c>
      <c r="R39" s="10" t="n">
        <v>0</v>
      </c>
      <c r="S39" s="10" t="n">
        <v>27</v>
      </c>
      <c r="T39" s="10" t="n">
        <v>26.5</v>
      </c>
      <c r="U39" s="10">
        <f>S39-T39</f>
        <v/>
      </c>
      <c r="V39" s="10" t="n">
        <v>19827.25</v>
      </c>
      <c r="W39" s="10" t="n">
        <v>20000</v>
      </c>
      <c r="X39" s="11">
        <f>V39-W39</f>
        <v/>
      </c>
      <c r="Y39" s="9" t="n">
        <v>13</v>
      </c>
      <c r="Z39" s="10" t="n">
        <v>18</v>
      </c>
      <c r="AA39" s="10" t="n">
        <v>0</v>
      </c>
      <c r="AB39" s="10" t="n">
        <v>0</v>
      </c>
      <c r="AC39" s="10" t="n">
        <v>31</v>
      </c>
      <c r="AD39" s="10" t="n">
        <v>26.5</v>
      </c>
      <c r="AE39" s="10">
        <f>AC39-AD39</f>
        <v/>
      </c>
      <c r="AF39" s="10" t="n">
        <v>25261</v>
      </c>
      <c r="AG39" s="10" t="n">
        <v>20000</v>
      </c>
      <c r="AH39" s="11">
        <f>AF39-AG39</f>
        <v/>
      </c>
      <c r="AI39" s="9" t="n">
        <v>9</v>
      </c>
      <c r="AJ39" s="10" t="n">
        <v>17</v>
      </c>
      <c r="AK39" s="10" t="n">
        <v>1</v>
      </c>
      <c r="AL39" s="10" t="n">
        <v>0</v>
      </c>
      <c r="AM39" s="10" t="n">
        <v>27</v>
      </c>
      <c r="AN39" s="10" t="n">
        <v>26.5</v>
      </c>
      <c r="AO39" s="10">
        <f>AM39-AN39</f>
        <v/>
      </c>
      <c r="AP39" s="10" t="n">
        <v>19316.75</v>
      </c>
      <c r="AQ39" s="10" t="n">
        <v>20000</v>
      </c>
      <c r="AR39" s="11">
        <f>AP39-AQ39</f>
        <v/>
      </c>
      <c r="AS39" s="9" t="n">
        <v>6</v>
      </c>
      <c r="AT39" s="10" t="n">
        <v>10</v>
      </c>
      <c r="AU39" s="10" t="n">
        <v>1</v>
      </c>
      <c r="AV39" s="10" t="n">
        <v>0</v>
      </c>
      <c r="AW39" s="10" t="n">
        <v>17</v>
      </c>
      <c r="AX39" s="10" t="n">
        <v>22.71428571428568</v>
      </c>
      <c r="AY39" s="10">
        <f>AW39-AX39</f>
        <v/>
      </c>
      <c r="AZ39" s="10" t="n">
        <v>13297.75</v>
      </c>
      <c r="BA39" s="10" t="n">
        <v>17142.85714285717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IFERROR(BH39/28*28,0)</f>
        <v/>
      </c>
    </row>
    <row r="40">
      <c r="A40" s="8" t="n">
        <v>29</v>
      </c>
      <c r="B40" s="8" t="inlineStr">
        <is>
          <t>2026-02-01</t>
        </is>
      </c>
      <c r="C40" s="8" t="inlineStr">
        <is>
          <t>ПТ</t>
        </is>
      </c>
      <c r="D40" s="8" t="inlineStr">
        <is>
          <t>Перевощикова Анастасия Александровна</t>
        </is>
      </c>
      <c r="E40" s="9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2.178571428571428</v>
      </c>
      <c r="K40" s="10">
        <f>I40-J40</f>
        <v/>
      </c>
      <c r="L40" s="10" t="n">
        <v>0</v>
      </c>
      <c r="M40" s="10" t="n">
        <v>2132.142857142857</v>
      </c>
      <c r="N40" s="11">
        <f>L40-M40</f>
        <v/>
      </c>
      <c r="O40" s="9" t="n">
        <v>6</v>
      </c>
      <c r="P40" s="10" t="n">
        <v>11</v>
      </c>
      <c r="Q40" s="10" t="n">
        <v>0</v>
      </c>
      <c r="R40" s="10" t="n">
        <v>0</v>
      </c>
      <c r="S40" s="10" t="n">
        <v>17</v>
      </c>
      <c r="T40" s="10" t="n">
        <v>15.25</v>
      </c>
      <c r="U40" s="10">
        <f>S40-T40</f>
        <v/>
      </c>
      <c r="V40" s="10" t="n">
        <v>15390.75</v>
      </c>
      <c r="W40" s="10" t="n">
        <v>14925</v>
      </c>
      <c r="X40" s="11">
        <f>V40-W40</f>
        <v/>
      </c>
      <c r="Y40" s="9" t="n">
        <v>6</v>
      </c>
      <c r="Z40" s="10" t="n">
        <v>8</v>
      </c>
      <c r="AA40" s="10" t="n">
        <v>0</v>
      </c>
      <c r="AB40" s="10" t="n">
        <v>0</v>
      </c>
      <c r="AC40" s="10" t="n">
        <v>14</v>
      </c>
      <c r="AD40" s="10" t="n">
        <v>15.25</v>
      </c>
      <c r="AE40" s="10">
        <f>AC40-AD40</f>
        <v/>
      </c>
      <c r="AF40" s="10" t="n">
        <v>13987.75</v>
      </c>
      <c r="AG40" s="10" t="n">
        <v>14925</v>
      </c>
      <c r="AH40" s="11">
        <f>AF40-AG40</f>
        <v/>
      </c>
      <c r="AI40" s="9" t="n">
        <v>11</v>
      </c>
      <c r="AJ40" s="10" t="n">
        <v>6</v>
      </c>
      <c r="AK40" s="10" t="n">
        <v>0</v>
      </c>
      <c r="AL40" s="10" t="n">
        <v>0</v>
      </c>
      <c r="AM40" s="10" t="n">
        <v>17</v>
      </c>
      <c r="AN40" s="10" t="n">
        <v>15.25</v>
      </c>
      <c r="AO40" s="10">
        <f>AM40-AN40</f>
        <v/>
      </c>
      <c r="AP40" s="10" t="n">
        <v>18878.25</v>
      </c>
      <c r="AQ40" s="10" t="n">
        <v>14925</v>
      </c>
      <c r="AR40" s="11">
        <f>AP40-AQ40</f>
        <v/>
      </c>
      <c r="AS40" s="9" t="n">
        <v>8</v>
      </c>
      <c r="AT40" s="10" t="n">
        <v>6</v>
      </c>
      <c r="AU40" s="10" t="n">
        <v>1</v>
      </c>
      <c r="AV40" s="10" t="n">
        <v>0</v>
      </c>
      <c r="AW40" s="10" t="n">
        <v>15</v>
      </c>
      <c r="AX40" s="10" t="n">
        <v>13.07142857142855</v>
      </c>
      <c r="AY40" s="10">
        <f>AW40-AX40</f>
        <v/>
      </c>
      <c r="AZ40" s="10" t="n">
        <v>13140.75</v>
      </c>
      <c r="BA40" s="10" t="n">
        <v>12792.85714285716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IFERROR(BH40/28*28,0)</f>
        <v/>
      </c>
    </row>
    <row r="41">
      <c r="A41" s="8" t="n">
        <v>30</v>
      </c>
      <c r="B41" s="8" t="inlineStr">
        <is>
          <t>2026-02-01</t>
        </is>
      </c>
      <c r="C41" s="8" t="inlineStr">
        <is>
          <t>ПТ</t>
        </is>
      </c>
      <c r="D41" s="8" t="inlineStr">
        <is>
          <t>Перевощикова Марина Юрьевна</t>
        </is>
      </c>
      <c r="E41" s="9" t="n">
        <v>0</v>
      </c>
      <c r="F41" s="10" t="n">
        <v>0</v>
      </c>
      <c r="G41" s="10" t="n">
        <v>0</v>
      </c>
      <c r="H41" s="10" t="n">
        <v>0</v>
      </c>
      <c r="I41" s="10" t="n">
        <v>0</v>
      </c>
      <c r="J41" s="10" t="n">
        <v>1.857142857142857</v>
      </c>
      <c r="K41" s="10">
        <f>I41-J41</f>
        <v/>
      </c>
      <c r="L41" s="10" t="n">
        <v>0</v>
      </c>
      <c r="M41" s="10" t="n">
        <v>1875</v>
      </c>
      <c r="N41" s="11">
        <f>L41-M41</f>
        <v/>
      </c>
      <c r="O41" s="9" t="n">
        <v>11</v>
      </c>
      <c r="P41" s="10" t="n">
        <v>0</v>
      </c>
      <c r="Q41" s="10" t="n">
        <v>0</v>
      </c>
      <c r="R41" s="10" t="n">
        <v>0</v>
      </c>
      <c r="S41" s="10" t="n">
        <v>11</v>
      </c>
      <c r="T41" s="10" t="n">
        <v>13</v>
      </c>
      <c r="U41" s="10">
        <f>S41-T41</f>
        <v/>
      </c>
      <c r="V41" s="10" t="n">
        <v>11865.83</v>
      </c>
      <c r="W41" s="10" t="n">
        <v>13125</v>
      </c>
      <c r="X41" s="11">
        <f>V41-W41</f>
        <v/>
      </c>
      <c r="Y41" s="9" t="n">
        <v>13</v>
      </c>
      <c r="Z41" s="10" t="n">
        <v>0</v>
      </c>
      <c r="AA41" s="10" t="n">
        <v>3</v>
      </c>
      <c r="AB41" s="10" t="n">
        <v>0</v>
      </c>
      <c r="AC41" s="10" t="n">
        <v>16</v>
      </c>
      <c r="AD41" s="10" t="n">
        <v>13</v>
      </c>
      <c r="AE41" s="10">
        <f>AC41-AD41</f>
        <v/>
      </c>
      <c r="AF41" s="10" t="n">
        <v>14316.01</v>
      </c>
      <c r="AG41" s="10" t="n">
        <v>13125</v>
      </c>
      <c r="AH41" s="11">
        <f>AF41-AG41</f>
        <v/>
      </c>
      <c r="AI41" s="9" t="n">
        <v>12</v>
      </c>
      <c r="AJ41" s="10" t="n">
        <v>0</v>
      </c>
      <c r="AK41" s="10" t="n">
        <v>1</v>
      </c>
      <c r="AL41" s="10" t="n">
        <v>0</v>
      </c>
      <c r="AM41" s="10" t="n">
        <v>13</v>
      </c>
      <c r="AN41" s="10" t="n">
        <v>13</v>
      </c>
      <c r="AO41" s="10">
        <f>AM41-AN41</f>
        <v/>
      </c>
      <c r="AP41" s="10" t="n">
        <v>14488.76</v>
      </c>
      <c r="AQ41" s="10" t="n">
        <v>13125</v>
      </c>
      <c r="AR41" s="11">
        <f>AP41-AQ41</f>
        <v/>
      </c>
      <c r="AS41" s="9" t="n">
        <v>12</v>
      </c>
      <c r="AT41" s="10" t="n">
        <v>0</v>
      </c>
      <c r="AU41" s="10" t="n">
        <v>1</v>
      </c>
      <c r="AV41" s="10" t="n">
        <v>0</v>
      </c>
      <c r="AW41" s="10" t="n">
        <v>13</v>
      </c>
      <c r="AX41" s="10" t="n">
        <v>11.14285714285713</v>
      </c>
      <c r="AY41" s="10">
        <f>AW41-AX41</f>
        <v/>
      </c>
      <c r="AZ41" s="10" t="n">
        <v>13296.68</v>
      </c>
      <c r="BA41" s="10" t="n">
        <v>11250.00000000002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IFERROR(BH41/28*28,0)</f>
        <v/>
      </c>
    </row>
    <row r="42">
      <c r="A42" s="8" t="n">
        <v>31</v>
      </c>
      <c r="B42" s="8" t="inlineStr">
        <is>
          <t>2026-02-01</t>
        </is>
      </c>
      <c r="C42" s="8" t="inlineStr">
        <is>
          <t>ПТ</t>
        </is>
      </c>
      <c r="D42" s="8" t="inlineStr">
        <is>
          <t>Сентябов Дмитрий Григорьевич</t>
        </is>
      </c>
      <c r="E42" s="9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0.3571428571428571</v>
      </c>
      <c r="K42" s="10">
        <f>I42-J42</f>
        <v/>
      </c>
      <c r="L42" s="10" t="n">
        <v>0</v>
      </c>
      <c r="M42" s="10" t="n">
        <v>235.7142857142857</v>
      </c>
      <c r="N42" s="11">
        <f>L42-M42</f>
        <v/>
      </c>
      <c r="O42" s="9" t="n">
        <v>3</v>
      </c>
      <c r="P42" s="10" t="n">
        <v>0</v>
      </c>
      <c r="Q42" s="10" t="n">
        <v>0</v>
      </c>
      <c r="R42" s="10" t="n">
        <v>0</v>
      </c>
      <c r="S42" s="10" t="n">
        <v>3</v>
      </c>
      <c r="T42" s="10" t="n">
        <v>2.5</v>
      </c>
      <c r="U42" s="10">
        <f>S42-T42</f>
        <v/>
      </c>
      <c r="V42" s="10" t="n">
        <v>1927.5</v>
      </c>
      <c r="W42" s="10" t="n">
        <v>1650</v>
      </c>
      <c r="X42" s="11">
        <f>V42-W42</f>
        <v/>
      </c>
      <c r="Y42" s="9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2.5</v>
      </c>
      <c r="AE42" s="10">
        <f>AC42-AD42</f>
        <v/>
      </c>
      <c r="AF42" s="10" t="n">
        <v>0</v>
      </c>
      <c r="AG42" s="10" t="n">
        <v>1650</v>
      </c>
      <c r="AH42" s="11">
        <f>AF42-AG42</f>
        <v/>
      </c>
      <c r="AI42" s="9" t="n">
        <v>3</v>
      </c>
      <c r="AJ42" s="10" t="n">
        <v>0</v>
      </c>
      <c r="AK42" s="10" t="n">
        <v>1</v>
      </c>
      <c r="AL42" s="10" t="n">
        <v>0</v>
      </c>
      <c r="AM42" s="10" t="n">
        <v>4</v>
      </c>
      <c r="AN42" s="10" t="n">
        <v>2.5</v>
      </c>
      <c r="AO42" s="10">
        <f>AM42-AN42</f>
        <v/>
      </c>
      <c r="AP42" s="10" t="n">
        <v>1927.5</v>
      </c>
      <c r="AQ42" s="10" t="n">
        <v>1650</v>
      </c>
      <c r="AR42" s="11">
        <f>AP42-AQ42</f>
        <v/>
      </c>
      <c r="AS42" s="9" t="n">
        <v>3</v>
      </c>
      <c r="AT42" s="10" t="n">
        <v>0</v>
      </c>
      <c r="AU42" s="10" t="n">
        <v>0</v>
      </c>
      <c r="AV42" s="10" t="n">
        <v>0</v>
      </c>
      <c r="AW42" s="10" t="n">
        <v>3</v>
      </c>
      <c r="AX42" s="10" t="n">
        <v>2.14285714285714</v>
      </c>
      <c r="AY42" s="10">
        <f>AW42-AX42</f>
        <v/>
      </c>
      <c r="AZ42" s="10" t="n">
        <v>2891.25</v>
      </c>
      <c r="BA42" s="10" t="n">
        <v>1414.285714285717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IFERROR(BH42/28*28,0)</f>
        <v/>
      </c>
    </row>
    <row r="43">
      <c r="A43" s="8" t="n">
        <v>32</v>
      </c>
      <c r="B43" s="8" t="inlineStr">
        <is>
          <t>2026-02-01</t>
        </is>
      </c>
      <c r="C43" s="8" t="inlineStr">
        <is>
          <t>ПТ</t>
        </is>
      </c>
      <c r="D43" s="8" t="inlineStr">
        <is>
          <t>Смирнова Татьяна Ивановна</t>
        </is>
      </c>
      <c r="E43" s="9" t="n">
        <v>2</v>
      </c>
      <c r="F43" s="10" t="n">
        <v>0</v>
      </c>
      <c r="G43" s="10" t="n">
        <v>0</v>
      </c>
      <c r="H43" s="10" t="n">
        <v>0</v>
      </c>
      <c r="I43" s="10" t="n">
        <v>2</v>
      </c>
      <c r="J43" s="10" t="n">
        <v>1.107142857142857</v>
      </c>
      <c r="K43" s="10">
        <f>I43-J43</f>
        <v/>
      </c>
      <c r="L43" s="10" t="n">
        <v>2480.5</v>
      </c>
      <c r="M43" s="10" t="n">
        <v>857.1428571428571</v>
      </c>
      <c r="N43" s="11">
        <f>L43-M43</f>
        <v/>
      </c>
      <c r="O43" s="9" t="n">
        <v>7</v>
      </c>
      <c r="P43" s="10" t="n">
        <v>0</v>
      </c>
      <c r="Q43" s="10" t="n">
        <v>1</v>
      </c>
      <c r="R43" s="10" t="n">
        <v>0</v>
      </c>
      <c r="S43" s="10" t="n">
        <v>8</v>
      </c>
      <c r="T43" s="10" t="n">
        <v>7.749999999999999</v>
      </c>
      <c r="U43" s="10">
        <f>S43-T43</f>
        <v/>
      </c>
      <c r="V43" s="10" t="n">
        <v>6319</v>
      </c>
      <c r="W43" s="10" t="n">
        <v>6000.000000000001</v>
      </c>
      <c r="X43" s="11">
        <f>V43-W43</f>
        <v/>
      </c>
      <c r="Y43" s="9" t="n">
        <v>4</v>
      </c>
      <c r="Z43" s="10" t="n">
        <v>0</v>
      </c>
      <c r="AA43" s="10" t="n">
        <v>2</v>
      </c>
      <c r="AB43" s="10" t="n">
        <v>0</v>
      </c>
      <c r="AC43" s="10" t="n">
        <v>6</v>
      </c>
      <c r="AD43" s="10" t="n">
        <v>7.749999999999999</v>
      </c>
      <c r="AE43" s="10">
        <f>AC43-AD43</f>
        <v/>
      </c>
      <c r="AF43" s="10" t="n">
        <v>3684.5</v>
      </c>
      <c r="AG43" s="10" t="n">
        <v>6000.000000000001</v>
      </c>
      <c r="AH43" s="11">
        <f>AF43-AG43</f>
        <v/>
      </c>
      <c r="AI43" s="9" t="n">
        <v>5</v>
      </c>
      <c r="AJ43" s="10" t="n">
        <v>6</v>
      </c>
      <c r="AK43" s="10" t="n">
        <v>0</v>
      </c>
      <c r="AL43" s="10" t="n">
        <v>0</v>
      </c>
      <c r="AM43" s="10" t="n">
        <v>11</v>
      </c>
      <c r="AN43" s="10" t="n">
        <v>7.749999999999999</v>
      </c>
      <c r="AO43" s="10">
        <f>AM43-AN43</f>
        <v/>
      </c>
      <c r="AP43" s="10" t="n">
        <v>8111.5</v>
      </c>
      <c r="AQ43" s="10" t="n">
        <v>6000.000000000001</v>
      </c>
      <c r="AR43" s="11">
        <f>AP43-AQ43</f>
        <v/>
      </c>
      <c r="AS43" s="9" t="n">
        <v>3</v>
      </c>
      <c r="AT43" s="10" t="n">
        <v>2</v>
      </c>
      <c r="AU43" s="10" t="n">
        <v>0</v>
      </c>
      <c r="AV43" s="10" t="n">
        <v>0</v>
      </c>
      <c r="AW43" s="10" t="n">
        <v>5</v>
      </c>
      <c r="AX43" s="10" t="n">
        <v>6.642857142857133</v>
      </c>
      <c r="AY43" s="10">
        <f>AW43-AX43</f>
        <v/>
      </c>
      <c r="AZ43" s="10" t="n">
        <v>4090.5</v>
      </c>
      <c r="BA43" s="10" t="n">
        <v>5142.857142857152</v>
      </c>
      <c r="BB43" s="11">
        <f>AZ43-BA43</f>
        <v/>
      </c>
      <c r="BD43" s="10">
        <f>SUM(J43,T43,AD43,AN43,AX43)</f>
        <v/>
      </c>
      <c r="BE43" s="10">
        <f>SUM(I43,S43,AC43,AM43,AW43)</f>
        <v/>
      </c>
      <c r="BF43" s="10">
        <f>BE43-BD43</f>
        <v/>
      </c>
      <c r="BG43" s="10">
        <f>SUM(M43,W43,AG43,AQ43,BA43)</f>
        <v/>
      </c>
      <c r="BH43" s="10">
        <f>SUM(L43,V43,AF43,AP43,AZ43)</f>
        <v/>
      </c>
      <c r="BI43" s="10">
        <f>BH43-BG43</f>
        <v/>
      </c>
      <c r="BJ43" s="10">
        <f>IFERROR(BH43/28*28,0)</f>
        <v/>
      </c>
    </row>
    <row r="44">
      <c r="A44" s="8" t="n">
        <v>33</v>
      </c>
      <c r="B44" s="8" t="inlineStr">
        <is>
          <t>2026-02-01</t>
        </is>
      </c>
      <c r="C44" s="8" t="inlineStr">
        <is>
          <t>ПТ</t>
        </is>
      </c>
      <c r="D44" s="8" t="inlineStr">
        <is>
          <t>Широбокова Юлия Витальевна</t>
        </is>
      </c>
      <c r="E44" s="9" t="n">
        <v>0</v>
      </c>
      <c r="F44" s="10" t="n">
        <v>0</v>
      </c>
      <c r="G44" s="10" t="n">
        <v>0</v>
      </c>
      <c r="H44" s="10" t="n">
        <v>0</v>
      </c>
      <c r="I44" s="10" t="n">
        <v>0</v>
      </c>
      <c r="J44" s="10" t="n">
        <v>4.321428571428571</v>
      </c>
      <c r="K44" s="10">
        <f>I44-J44</f>
        <v/>
      </c>
      <c r="L44" s="10" t="n">
        <v>0</v>
      </c>
      <c r="M44" s="10" t="n">
        <v>5407.142857142857</v>
      </c>
      <c r="N44" s="11">
        <f>L44-M44</f>
        <v/>
      </c>
      <c r="O44" s="9" t="n">
        <v>36</v>
      </c>
      <c r="P44" s="10" t="n">
        <v>0</v>
      </c>
      <c r="Q44" s="10" t="n">
        <v>0</v>
      </c>
      <c r="R44" s="10" t="n">
        <v>0</v>
      </c>
      <c r="S44" s="10" t="n">
        <v>36</v>
      </c>
      <c r="T44" s="10" t="n">
        <v>30.25</v>
      </c>
      <c r="U44" s="10">
        <f>S44-T44</f>
        <v/>
      </c>
      <c r="V44" s="10" t="n">
        <v>43242.35</v>
      </c>
      <c r="W44" s="10" t="n">
        <v>37850.00000000001</v>
      </c>
      <c r="X44" s="11">
        <f>V44-W44</f>
        <v/>
      </c>
      <c r="Y44" s="9" t="n">
        <v>30</v>
      </c>
      <c r="Z44" s="10" t="n">
        <v>0</v>
      </c>
      <c r="AA44" s="10" t="n">
        <v>1</v>
      </c>
      <c r="AB44" s="10" t="n">
        <v>0</v>
      </c>
      <c r="AC44" s="10" t="n">
        <v>31</v>
      </c>
      <c r="AD44" s="10" t="n">
        <v>30.25</v>
      </c>
      <c r="AE44" s="10">
        <f>AC44-AD44</f>
        <v/>
      </c>
      <c r="AF44" s="10" t="n">
        <v>40576.66</v>
      </c>
      <c r="AG44" s="10" t="n">
        <v>37850.00000000001</v>
      </c>
      <c r="AH44" s="11">
        <f>AF44-AG44</f>
        <v/>
      </c>
      <c r="AI44" s="9" t="n">
        <v>30</v>
      </c>
      <c r="AJ44" s="10" t="n">
        <v>0</v>
      </c>
      <c r="AK44" s="10" t="n">
        <v>0</v>
      </c>
      <c r="AL44" s="10" t="n">
        <v>0</v>
      </c>
      <c r="AM44" s="10" t="n">
        <v>30</v>
      </c>
      <c r="AN44" s="10" t="n">
        <v>30.25</v>
      </c>
      <c r="AO44" s="10">
        <f>AM44-AN44</f>
        <v/>
      </c>
      <c r="AP44" s="10" t="n">
        <v>38039.5</v>
      </c>
      <c r="AQ44" s="10" t="n">
        <v>37850.00000000001</v>
      </c>
      <c r="AR44" s="11">
        <f>AP44-AQ44</f>
        <v/>
      </c>
      <c r="AS44" s="9" t="n">
        <v>26</v>
      </c>
      <c r="AT44" s="10" t="n">
        <v>0</v>
      </c>
      <c r="AU44" s="10" t="n">
        <v>1</v>
      </c>
      <c r="AV44" s="10" t="n">
        <v>0</v>
      </c>
      <c r="AW44" s="10" t="n">
        <v>27</v>
      </c>
      <c r="AX44" s="10" t="n">
        <v>25.9285714285714</v>
      </c>
      <c r="AY44" s="10">
        <f>AW44-AX44</f>
        <v/>
      </c>
      <c r="AZ44" s="10" t="n">
        <v>33710</v>
      </c>
      <c r="BA44" s="10" t="n">
        <v>32442.8571428572</v>
      </c>
      <c r="BB44" s="11">
        <f>AZ44-BA44</f>
        <v/>
      </c>
      <c r="BD44" s="10">
        <f>SUM(J44,T44,AD44,AN44,AX44)</f>
        <v/>
      </c>
      <c r="BE44" s="10">
        <f>SUM(I44,S44,AC44,AM44,AW44)</f>
        <v/>
      </c>
      <c r="BF44" s="10">
        <f>BE44-BD44</f>
        <v/>
      </c>
      <c r="BG44" s="10">
        <f>SUM(M44,W44,AG44,AQ44,BA44)</f>
        <v/>
      </c>
      <c r="BH44" s="10">
        <f>SUM(L44,V44,AF44,AP44,AZ44)</f>
        <v/>
      </c>
      <c r="BI44" s="10">
        <f>BH44-BG44</f>
        <v/>
      </c>
      <c r="BJ44" s="10">
        <f>IFERROR(BH44/28*28,0)</f>
        <v/>
      </c>
    </row>
    <row r="45">
      <c r="A45" s="7" t="n"/>
      <c r="B45" s="7" t="n"/>
      <c r="C45" s="7" t="n"/>
      <c r="D45" s="7" t="inlineStr">
        <is>
          <t>Итого ГРУППОВЫЕ ПРОГРАММЫ</t>
        </is>
      </c>
      <c r="E45" s="12">
        <f>SUM(E39:E44)</f>
        <v/>
      </c>
      <c r="F45" s="13">
        <f>SUM(F39:F44)</f>
        <v/>
      </c>
      <c r="G45" s="13">
        <f>SUM(G39:G44)</f>
        <v/>
      </c>
      <c r="H45" s="13">
        <f>SUM(H39:H44)</f>
        <v/>
      </c>
      <c r="I45" s="13">
        <f>SUM(I39:I44)</f>
        <v/>
      </c>
      <c r="J45" s="13">
        <f>SUM(J39:J44)</f>
        <v/>
      </c>
      <c r="K45" s="13">
        <f>SUM(K39:K44)</f>
        <v/>
      </c>
      <c r="L45" s="13">
        <f>SUM(L39:L44)</f>
        <v/>
      </c>
      <c r="M45" s="13">
        <f>SUM(M39:M44)</f>
        <v/>
      </c>
      <c r="N45" s="14">
        <f>SUM(N39:N44)</f>
        <v/>
      </c>
      <c r="O45" s="12">
        <f>SUM(O39:O44)</f>
        <v/>
      </c>
      <c r="P45" s="13">
        <f>SUM(P39:P44)</f>
        <v/>
      </c>
      <c r="Q45" s="13">
        <f>SUM(Q39:Q44)</f>
        <v/>
      </c>
      <c r="R45" s="13">
        <f>SUM(R39:R44)</f>
        <v/>
      </c>
      <c r="S45" s="13">
        <f>SUM(S39:S44)</f>
        <v/>
      </c>
      <c r="T45" s="13">
        <f>SUM(T39:T44)</f>
        <v/>
      </c>
      <c r="U45" s="13">
        <f>SUM(U39:U44)</f>
        <v/>
      </c>
      <c r="V45" s="13">
        <f>SUM(V39:V44)</f>
        <v/>
      </c>
      <c r="W45" s="13">
        <f>SUM(W39:W44)</f>
        <v/>
      </c>
      <c r="X45" s="14">
        <f>SUM(X39:X44)</f>
        <v/>
      </c>
      <c r="Y45" s="12">
        <f>SUM(Y39:Y44)</f>
        <v/>
      </c>
      <c r="Z45" s="13">
        <f>SUM(Z39:Z44)</f>
        <v/>
      </c>
      <c r="AA45" s="13">
        <f>SUM(AA39:AA44)</f>
        <v/>
      </c>
      <c r="AB45" s="13">
        <f>SUM(AB39:AB44)</f>
        <v/>
      </c>
      <c r="AC45" s="13">
        <f>SUM(AC39:AC44)</f>
        <v/>
      </c>
      <c r="AD45" s="13">
        <f>SUM(AD39:AD44)</f>
        <v/>
      </c>
      <c r="AE45" s="13">
        <f>SUM(AE39:AE44)</f>
        <v/>
      </c>
      <c r="AF45" s="13">
        <f>SUM(AF39:AF44)</f>
        <v/>
      </c>
      <c r="AG45" s="13">
        <f>SUM(AG39:AG44)</f>
        <v/>
      </c>
      <c r="AH45" s="14">
        <f>SUM(AH39:AH44)</f>
        <v/>
      </c>
      <c r="AI45" s="12">
        <f>SUM(AI39:AI44)</f>
        <v/>
      </c>
      <c r="AJ45" s="13">
        <f>SUM(AJ39:AJ44)</f>
        <v/>
      </c>
      <c r="AK45" s="13">
        <f>SUM(AK39:AK44)</f>
        <v/>
      </c>
      <c r="AL45" s="13">
        <f>SUM(AL39:AL44)</f>
        <v/>
      </c>
      <c r="AM45" s="13">
        <f>SUM(AM39:AM44)</f>
        <v/>
      </c>
      <c r="AN45" s="13">
        <f>SUM(AN39:AN44)</f>
        <v/>
      </c>
      <c r="AO45" s="13">
        <f>SUM(AO39:AO44)</f>
        <v/>
      </c>
      <c r="AP45" s="13">
        <f>SUM(AP39:AP44)</f>
        <v/>
      </c>
      <c r="AQ45" s="13">
        <f>SUM(AQ39:AQ44)</f>
        <v/>
      </c>
      <c r="AR45" s="14">
        <f>SUM(AR39:AR44)</f>
        <v/>
      </c>
      <c r="AS45" s="12">
        <f>SUM(AS39:AS44)</f>
        <v/>
      </c>
      <c r="AT45" s="13">
        <f>SUM(AT39:AT44)</f>
        <v/>
      </c>
      <c r="AU45" s="13">
        <f>SUM(AU39:AU44)</f>
        <v/>
      </c>
      <c r="AV45" s="13">
        <f>SUM(AV39:AV44)</f>
        <v/>
      </c>
      <c r="AW45" s="13">
        <f>SUM(AW39:AW44)</f>
        <v/>
      </c>
      <c r="AX45" s="13">
        <f>SUM(AX39:AX44)</f>
        <v/>
      </c>
      <c r="AY45" s="13">
        <f>SUM(AY39:AY44)</f>
        <v/>
      </c>
      <c r="AZ45" s="13">
        <f>SUM(AZ39:AZ44)</f>
        <v/>
      </c>
      <c r="BA45" s="13">
        <f>SUM(BA39:BA44)</f>
        <v/>
      </c>
      <c r="BB45" s="14">
        <f>SUM(BB39:BB44)</f>
        <v/>
      </c>
      <c r="BC45" s="7">
        <f>SUM(BC39:BC44)</f>
        <v/>
      </c>
      <c r="BD45" s="13">
        <f>SUM(BD39:BD44)</f>
        <v/>
      </c>
      <c r="BE45" s="13">
        <f>SUM(BE39:BE44)</f>
        <v/>
      </c>
      <c r="BF45" s="13">
        <f>BE45-BD45</f>
        <v/>
      </c>
      <c r="BG45" s="13">
        <f>SUM(BG39:BG44)</f>
        <v/>
      </c>
      <c r="BH45" s="13">
        <f>SUM(BH39:BH44)</f>
        <v/>
      </c>
      <c r="BI45" s="13">
        <f>BH45-BG45</f>
        <v/>
      </c>
      <c r="BJ45" s="13">
        <f>IFERROR(BH45/28*28,0)</f>
        <v/>
      </c>
    </row>
    <row r="47">
      <c r="A47" s="7" t="n"/>
      <c r="B47" s="7" t="n"/>
      <c r="C47" s="7" t="n"/>
      <c r="D47" s="7" t="inlineStr">
        <is>
          <t>БОЕВЫЕ ИСКУССТВА</t>
        </is>
      </c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  <c r="V47" s="7" t="n"/>
      <c r="W47" s="7" t="n"/>
      <c r="X47" s="7" t="n"/>
      <c r="Y47" s="7" t="n"/>
      <c r="Z47" s="7" t="n"/>
      <c r="AA47" s="7" t="n"/>
      <c r="AB47" s="7" t="n"/>
      <c r="AC47" s="7" t="n"/>
      <c r="AD47" s="7" t="n"/>
      <c r="AE47" s="7" t="n"/>
      <c r="AF47" s="7" t="n"/>
      <c r="AG47" s="7" t="n"/>
      <c r="AH47" s="7" t="n"/>
      <c r="AI47" s="7" t="n"/>
      <c r="AJ47" s="7" t="n"/>
      <c r="AK47" s="7" t="n"/>
      <c r="AL47" s="7" t="n"/>
      <c r="AM47" s="7" t="n"/>
      <c r="AN47" s="7" t="n"/>
      <c r="AO47" s="7" t="n"/>
      <c r="AP47" s="7" t="n"/>
      <c r="AQ47" s="7" t="n"/>
      <c r="AR47" s="7" t="n"/>
      <c r="AS47" s="7" t="n"/>
      <c r="AT47" s="7" t="n"/>
      <c r="AU47" s="7" t="n"/>
      <c r="AV47" s="7" t="n"/>
      <c r="AW47" s="7" t="n"/>
      <c r="AX47" s="7" t="n"/>
      <c r="AY47" s="7" t="n"/>
      <c r="AZ47" s="7" t="n"/>
      <c r="BA47" s="7" t="n"/>
      <c r="BB47" s="7" t="n"/>
      <c r="BC47" s="7" t="n"/>
      <c r="BD47" s="7" t="n"/>
      <c r="BE47" s="7" t="n"/>
      <c r="BF47" s="7" t="n"/>
      <c r="BG47" s="7" t="n"/>
      <c r="BH47" s="7" t="n"/>
      <c r="BI47" s="7" t="n"/>
      <c r="BJ47" s="7" t="n"/>
    </row>
    <row r="48">
      <c r="A48" s="8" t="n">
        <v>34</v>
      </c>
      <c r="B48" s="8" t="inlineStr">
        <is>
          <t>2026-02-01</t>
        </is>
      </c>
      <c r="C48" s="8" t="inlineStr">
        <is>
          <t>ПТ</t>
        </is>
      </c>
      <c r="D48" s="8" t="inlineStr">
        <is>
          <t>Колесников Сергей Юрьевич</t>
        </is>
      </c>
      <c r="E48" s="9" t="n">
        <v>1</v>
      </c>
      <c r="F48" s="10" t="n">
        <v>0</v>
      </c>
      <c r="G48" s="10" t="n">
        <v>1</v>
      </c>
      <c r="H48" s="10" t="n">
        <v>0</v>
      </c>
      <c r="I48" s="10" t="n">
        <v>2</v>
      </c>
      <c r="J48" s="10" t="n">
        <v>6.642857142857142</v>
      </c>
      <c r="K48" s="10">
        <f>I48-J48</f>
        <v/>
      </c>
      <c r="L48" s="10" t="n">
        <v>1230</v>
      </c>
      <c r="M48" s="10" t="n">
        <v>4796.428571428572</v>
      </c>
      <c r="N48" s="11">
        <f>L48-M48</f>
        <v/>
      </c>
      <c r="O48" s="9" t="n">
        <v>8</v>
      </c>
      <c r="P48" s="10" t="n">
        <v>35</v>
      </c>
      <c r="Q48" s="10" t="n">
        <v>1</v>
      </c>
      <c r="R48" s="10" t="n">
        <v>0</v>
      </c>
      <c r="S48" s="10" t="n">
        <v>44</v>
      </c>
      <c r="T48" s="10" t="n">
        <v>46.49999999999999</v>
      </c>
      <c r="U48" s="10">
        <f>S48-T48</f>
        <v/>
      </c>
      <c r="V48" s="10" t="n">
        <v>30460</v>
      </c>
      <c r="W48" s="10" t="n">
        <v>33575.00000000001</v>
      </c>
      <c r="X48" s="11">
        <f>V48-W48</f>
        <v/>
      </c>
      <c r="Y48" s="9" t="n">
        <v>13</v>
      </c>
      <c r="Z48" s="10" t="n">
        <v>32</v>
      </c>
      <c r="AA48" s="10" t="n">
        <v>0</v>
      </c>
      <c r="AB48" s="10" t="n">
        <v>0</v>
      </c>
      <c r="AC48" s="10" t="n">
        <v>45</v>
      </c>
      <c r="AD48" s="10" t="n">
        <v>46.49999999999999</v>
      </c>
      <c r="AE48" s="10">
        <f>AC48-AD48</f>
        <v/>
      </c>
      <c r="AF48" s="10" t="n">
        <v>34209.16</v>
      </c>
      <c r="AG48" s="10" t="n">
        <v>33575.00000000001</v>
      </c>
      <c r="AH48" s="11">
        <f>AF48-AG48</f>
        <v/>
      </c>
      <c r="AI48" s="9" t="n">
        <v>10</v>
      </c>
      <c r="AJ48" s="10" t="n">
        <v>36</v>
      </c>
      <c r="AK48" s="10" t="n">
        <v>0</v>
      </c>
      <c r="AL48" s="10" t="n">
        <v>0</v>
      </c>
      <c r="AM48" s="10" t="n">
        <v>46</v>
      </c>
      <c r="AN48" s="10" t="n">
        <v>46.49999999999999</v>
      </c>
      <c r="AO48" s="10">
        <f>AM48-AN48</f>
        <v/>
      </c>
      <c r="AP48" s="10" t="n">
        <v>32946.67</v>
      </c>
      <c r="AQ48" s="10" t="n">
        <v>33575.00000000001</v>
      </c>
      <c r="AR48" s="11">
        <f>AP48-AQ48</f>
        <v/>
      </c>
      <c r="AS48" s="9" t="n">
        <v>12</v>
      </c>
      <c r="AT48" s="10" t="n">
        <v>36</v>
      </c>
      <c r="AU48" s="10" t="n">
        <v>1</v>
      </c>
      <c r="AV48" s="10" t="n">
        <v>0</v>
      </c>
      <c r="AW48" s="10" t="n">
        <v>49</v>
      </c>
      <c r="AX48" s="10" t="n">
        <v>39.8571428571428</v>
      </c>
      <c r="AY48" s="10">
        <f>AW48-AX48</f>
        <v/>
      </c>
      <c r="AZ48" s="10" t="n">
        <v>35402.09</v>
      </c>
      <c r="BA48" s="10" t="n">
        <v>28778.57142857148</v>
      </c>
      <c r="BB48" s="11">
        <f>AZ48-BA48</f>
        <v/>
      </c>
      <c r="BD48" s="10">
        <f>SUM(J48,T48,AD48,AN48,AX48)</f>
        <v/>
      </c>
      <c r="BE48" s="10">
        <f>SUM(I48,S48,AC48,AM48,AW48)</f>
        <v/>
      </c>
      <c r="BF48" s="10">
        <f>BE48-BD48</f>
        <v/>
      </c>
      <c r="BG48" s="10">
        <f>SUM(M48,W48,AG48,AQ48,BA48)</f>
        <v/>
      </c>
      <c r="BH48" s="10">
        <f>SUM(L48,V48,AF48,AP48,AZ48)</f>
        <v/>
      </c>
      <c r="BI48" s="10">
        <f>BH48-BG48</f>
        <v/>
      </c>
      <c r="BJ48" s="10">
        <f>IFERROR(BH48/28*28,0)</f>
        <v/>
      </c>
    </row>
    <row r="49">
      <c r="A49" s="8" t="n">
        <v>35</v>
      </c>
      <c r="B49" s="8" t="inlineStr">
        <is>
          <t>2026-02-01</t>
        </is>
      </c>
      <c r="C49" s="8" t="inlineStr">
        <is>
          <t>ПТ</t>
        </is>
      </c>
      <c r="D49" s="8" t="inlineStr">
        <is>
          <t>Овчинников Степан Анатольевич</t>
        </is>
      </c>
      <c r="E49" s="9" t="n">
        <v>0</v>
      </c>
      <c r="F49" s="10" t="n">
        <v>0</v>
      </c>
      <c r="G49" s="10" t="n">
        <v>0</v>
      </c>
      <c r="H49" s="10" t="n">
        <v>0</v>
      </c>
      <c r="I49" s="10" t="n">
        <v>0</v>
      </c>
      <c r="J49" s="10" t="n">
        <v>8.607142857142856</v>
      </c>
      <c r="K49" s="10">
        <f>I49-J49</f>
        <v/>
      </c>
      <c r="L49" s="10" t="n">
        <v>0</v>
      </c>
      <c r="M49" s="10" t="n">
        <v>5785.714285714285</v>
      </c>
      <c r="N49" s="11">
        <f>L49-M49</f>
        <v/>
      </c>
      <c r="O49" s="9" t="n">
        <v>2</v>
      </c>
      <c r="P49" s="10" t="n">
        <v>78</v>
      </c>
      <c r="Q49" s="10" t="n">
        <v>0</v>
      </c>
      <c r="R49" s="10" t="n">
        <v>0</v>
      </c>
      <c r="S49" s="10" t="n">
        <v>80</v>
      </c>
      <c r="T49" s="10" t="n">
        <v>60.24999999999999</v>
      </c>
      <c r="U49" s="10">
        <f>S49-T49</f>
        <v/>
      </c>
      <c r="V49" s="10" t="n">
        <v>50789.59</v>
      </c>
      <c r="W49" s="10" t="n">
        <v>40500.00000000001</v>
      </c>
      <c r="X49" s="11">
        <f>V49-W49</f>
        <v/>
      </c>
      <c r="Y49" s="9" t="n">
        <v>1</v>
      </c>
      <c r="Z49" s="10" t="n">
        <v>31</v>
      </c>
      <c r="AA49" s="10" t="n">
        <v>0</v>
      </c>
      <c r="AB49" s="10" t="n">
        <v>0</v>
      </c>
      <c r="AC49" s="10" t="n">
        <v>32</v>
      </c>
      <c r="AD49" s="10" t="n">
        <v>60.24999999999999</v>
      </c>
      <c r="AE49" s="10">
        <f>AC49-AD49</f>
        <v/>
      </c>
      <c r="AF49" s="10" t="n">
        <v>24308.75</v>
      </c>
      <c r="AG49" s="10" t="n">
        <v>40500.00000000001</v>
      </c>
      <c r="AH49" s="11">
        <f>AF49-AG49</f>
        <v/>
      </c>
      <c r="AI49" s="9" t="n">
        <v>4</v>
      </c>
      <c r="AJ49" s="10" t="n">
        <v>71</v>
      </c>
      <c r="AK49" s="10" t="n">
        <v>0</v>
      </c>
      <c r="AL49" s="10" t="n">
        <v>0</v>
      </c>
      <c r="AM49" s="10" t="n">
        <v>75</v>
      </c>
      <c r="AN49" s="10" t="n">
        <v>60.24999999999999</v>
      </c>
      <c r="AO49" s="10">
        <f>AM49-AN49</f>
        <v/>
      </c>
      <c r="AP49" s="10" t="n">
        <v>52192.92</v>
      </c>
      <c r="AQ49" s="10" t="n">
        <v>40500.00000000001</v>
      </c>
      <c r="AR49" s="11">
        <f>AP49-AQ49</f>
        <v/>
      </c>
      <c r="AS49" s="9" t="n">
        <v>1</v>
      </c>
      <c r="AT49" s="10" t="n">
        <v>53</v>
      </c>
      <c r="AU49" s="10" t="n">
        <v>0</v>
      </c>
      <c r="AV49" s="10" t="n">
        <v>0</v>
      </c>
      <c r="AW49" s="10" t="n">
        <v>54</v>
      </c>
      <c r="AX49" s="10" t="n">
        <v>51.64285714285707</v>
      </c>
      <c r="AY49" s="10">
        <f>AW49-AX49</f>
        <v/>
      </c>
      <c r="AZ49" s="10" t="n">
        <v>34642.91</v>
      </c>
      <c r="BA49" s="10" t="n">
        <v>34714.28571428578</v>
      </c>
      <c r="BB49" s="11">
        <f>AZ49-BA49</f>
        <v/>
      </c>
      <c r="BD49" s="10">
        <f>SUM(J49,T49,AD49,AN49,AX49)</f>
        <v/>
      </c>
      <c r="BE49" s="10">
        <f>SUM(I49,S49,AC49,AM49,AW49)</f>
        <v/>
      </c>
      <c r="BF49" s="10">
        <f>BE49-BD49</f>
        <v/>
      </c>
      <c r="BG49" s="10">
        <f>SUM(M49,W49,AG49,AQ49,BA49)</f>
        <v/>
      </c>
      <c r="BH49" s="10">
        <f>SUM(L49,V49,AF49,AP49,AZ49)</f>
        <v/>
      </c>
      <c r="BI49" s="10">
        <f>BH49-BG49</f>
        <v/>
      </c>
      <c r="BJ49" s="10">
        <f>IFERROR(BH49/28*28,0)</f>
        <v/>
      </c>
    </row>
    <row r="50">
      <c r="A50" s="7" t="n"/>
      <c r="B50" s="7" t="n"/>
      <c r="C50" s="7" t="n"/>
      <c r="D50" s="7" t="inlineStr">
        <is>
          <t>Итого БОЕВЫЕ ИСКУССТВА</t>
        </is>
      </c>
      <c r="E50" s="12">
        <f>SUM(E48:E49)</f>
        <v/>
      </c>
      <c r="F50" s="13">
        <f>SUM(F48:F49)</f>
        <v/>
      </c>
      <c r="G50" s="13">
        <f>SUM(G48:G49)</f>
        <v/>
      </c>
      <c r="H50" s="13">
        <f>SUM(H48:H49)</f>
        <v/>
      </c>
      <c r="I50" s="13">
        <f>SUM(I48:I49)</f>
        <v/>
      </c>
      <c r="J50" s="13">
        <f>SUM(J48:J49)</f>
        <v/>
      </c>
      <c r="K50" s="13">
        <f>SUM(K48:K49)</f>
        <v/>
      </c>
      <c r="L50" s="13">
        <f>SUM(L48:L49)</f>
        <v/>
      </c>
      <c r="M50" s="13">
        <f>SUM(M48:M49)</f>
        <v/>
      </c>
      <c r="N50" s="14">
        <f>SUM(N48:N49)</f>
        <v/>
      </c>
      <c r="O50" s="12">
        <f>SUM(O48:O49)</f>
        <v/>
      </c>
      <c r="P50" s="13">
        <f>SUM(P48:P49)</f>
        <v/>
      </c>
      <c r="Q50" s="13">
        <f>SUM(Q48:Q49)</f>
        <v/>
      </c>
      <c r="R50" s="13">
        <f>SUM(R48:R49)</f>
        <v/>
      </c>
      <c r="S50" s="13">
        <f>SUM(S48:S49)</f>
        <v/>
      </c>
      <c r="T50" s="13">
        <f>SUM(T48:T49)</f>
        <v/>
      </c>
      <c r="U50" s="13">
        <f>SUM(U48:U49)</f>
        <v/>
      </c>
      <c r="V50" s="13">
        <f>SUM(V48:V49)</f>
        <v/>
      </c>
      <c r="W50" s="13">
        <f>SUM(W48:W49)</f>
        <v/>
      </c>
      <c r="X50" s="14">
        <f>SUM(X48:X49)</f>
        <v/>
      </c>
      <c r="Y50" s="12">
        <f>SUM(Y48:Y49)</f>
        <v/>
      </c>
      <c r="Z50" s="13">
        <f>SUM(Z48:Z49)</f>
        <v/>
      </c>
      <c r="AA50" s="13">
        <f>SUM(AA48:AA49)</f>
        <v/>
      </c>
      <c r="AB50" s="13">
        <f>SUM(AB48:AB49)</f>
        <v/>
      </c>
      <c r="AC50" s="13">
        <f>SUM(AC48:AC49)</f>
        <v/>
      </c>
      <c r="AD50" s="13">
        <f>SUM(AD48:AD49)</f>
        <v/>
      </c>
      <c r="AE50" s="13">
        <f>SUM(AE48:AE49)</f>
        <v/>
      </c>
      <c r="AF50" s="13">
        <f>SUM(AF48:AF49)</f>
        <v/>
      </c>
      <c r="AG50" s="13">
        <f>SUM(AG48:AG49)</f>
        <v/>
      </c>
      <c r="AH50" s="14">
        <f>SUM(AH48:AH49)</f>
        <v/>
      </c>
      <c r="AI50" s="12">
        <f>SUM(AI48:AI49)</f>
        <v/>
      </c>
      <c r="AJ50" s="13">
        <f>SUM(AJ48:AJ49)</f>
        <v/>
      </c>
      <c r="AK50" s="13">
        <f>SUM(AK48:AK49)</f>
        <v/>
      </c>
      <c r="AL50" s="13">
        <f>SUM(AL48:AL49)</f>
        <v/>
      </c>
      <c r="AM50" s="13">
        <f>SUM(AM48:AM49)</f>
        <v/>
      </c>
      <c r="AN50" s="13">
        <f>SUM(AN48:AN49)</f>
        <v/>
      </c>
      <c r="AO50" s="13">
        <f>SUM(AO48:AO49)</f>
        <v/>
      </c>
      <c r="AP50" s="13">
        <f>SUM(AP48:AP49)</f>
        <v/>
      </c>
      <c r="AQ50" s="13">
        <f>SUM(AQ48:AQ49)</f>
        <v/>
      </c>
      <c r="AR50" s="14">
        <f>SUM(AR48:AR49)</f>
        <v/>
      </c>
      <c r="AS50" s="12">
        <f>SUM(AS48:AS49)</f>
        <v/>
      </c>
      <c r="AT50" s="13">
        <f>SUM(AT48:AT49)</f>
        <v/>
      </c>
      <c r="AU50" s="13">
        <f>SUM(AU48:AU49)</f>
        <v/>
      </c>
      <c r="AV50" s="13">
        <f>SUM(AV48:AV49)</f>
        <v/>
      </c>
      <c r="AW50" s="13">
        <f>SUM(AW48:AW49)</f>
        <v/>
      </c>
      <c r="AX50" s="13">
        <f>SUM(AX48:AX49)</f>
        <v/>
      </c>
      <c r="AY50" s="13">
        <f>SUM(AY48:AY49)</f>
        <v/>
      </c>
      <c r="AZ50" s="13">
        <f>SUM(AZ48:AZ49)</f>
        <v/>
      </c>
      <c r="BA50" s="13">
        <f>SUM(BA48:BA49)</f>
        <v/>
      </c>
      <c r="BB50" s="14">
        <f>SUM(BB48:BB49)</f>
        <v/>
      </c>
      <c r="BC50" s="7">
        <f>SUM(BC48:BC49)</f>
        <v/>
      </c>
      <c r="BD50" s="13">
        <f>SUM(BD48:BD49)</f>
        <v/>
      </c>
      <c r="BE50" s="13">
        <f>SUM(BE48:BE49)</f>
        <v/>
      </c>
      <c r="BF50" s="13">
        <f>BE50-BD50</f>
        <v/>
      </c>
      <c r="BG50" s="13">
        <f>SUM(BG48:BG49)</f>
        <v/>
      </c>
      <c r="BH50" s="13">
        <f>SUM(BH48:BH49)</f>
        <v/>
      </c>
      <c r="BI50" s="13">
        <f>BH50-BG50</f>
        <v/>
      </c>
      <c r="BJ50" s="13">
        <f>IFERROR(BH50/28*28,0)</f>
        <v/>
      </c>
    </row>
    <row r="52">
      <c r="A52" s="15" t="n"/>
      <c r="B52" s="15" t="n"/>
      <c r="C52" s="15" t="n"/>
      <c r="D52" s="15" t="inlineStr">
        <is>
          <t>Итого</t>
        </is>
      </c>
      <c r="E52" s="16">
        <f>SUM(E16,E36,E45,E50)</f>
        <v/>
      </c>
      <c r="F52" s="17">
        <f>SUM(F16,F36,F45,F50)</f>
        <v/>
      </c>
      <c r="G52" s="17">
        <f>SUM(G16,G36,G45,G50)</f>
        <v/>
      </c>
      <c r="H52" s="17">
        <f>SUM(H16,H36,H45,H50)</f>
        <v/>
      </c>
      <c r="I52" s="17">
        <f>SUM(I16,I36,I45,I50)</f>
        <v/>
      </c>
      <c r="J52" s="17">
        <f>SUM(J16,J36,J45,J50)</f>
        <v/>
      </c>
      <c r="K52" s="17">
        <f>SUM(K16,K36,K45,K50)</f>
        <v/>
      </c>
      <c r="L52" s="17">
        <f>SUM(L16,L36,L45,L50)</f>
        <v/>
      </c>
      <c r="M52" s="17">
        <f>SUM(M16,M36,M45,M50)</f>
        <v/>
      </c>
      <c r="N52" s="18">
        <f>SUM(N16,N36,N45,N50)</f>
        <v/>
      </c>
      <c r="O52" s="16">
        <f>SUM(O16,O36,O45,O50)</f>
        <v/>
      </c>
      <c r="P52" s="17">
        <f>SUM(P16,P36,P45,P50)</f>
        <v/>
      </c>
      <c r="Q52" s="17">
        <f>SUM(Q16,Q36,Q45,Q50)</f>
        <v/>
      </c>
      <c r="R52" s="17">
        <f>SUM(R16,R36,R45,R50)</f>
        <v/>
      </c>
      <c r="S52" s="17">
        <f>SUM(S16,S36,S45,S50)</f>
        <v/>
      </c>
      <c r="T52" s="17">
        <f>SUM(T16,T36,T45,T50)</f>
        <v/>
      </c>
      <c r="U52" s="17">
        <f>SUM(U16,U36,U45,U50)</f>
        <v/>
      </c>
      <c r="V52" s="17">
        <f>SUM(V16,V36,V45,V50)</f>
        <v/>
      </c>
      <c r="W52" s="17">
        <f>SUM(W16,W36,W45,W50)</f>
        <v/>
      </c>
      <c r="X52" s="18">
        <f>SUM(X16,X36,X45,X50)</f>
        <v/>
      </c>
      <c r="Y52" s="16">
        <f>SUM(Y16,Y36,Y45,Y50)</f>
        <v/>
      </c>
      <c r="Z52" s="17">
        <f>SUM(Z16,Z36,Z45,Z50)</f>
        <v/>
      </c>
      <c r="AA52" s="17">
        <f>SUM(AA16,AA36,AA45,AA50)</f>
        <v/>
      </c>
      <c r="AB52" s="17">
        <f>SUM(AB16,AB36,AB45,AB50)</f>
        <v/>
      </c>
      <c r="AC52" s="17">
        <f>SUM(AC16,AC36,AC45,AC50)</f>
        <v/>
      </c>
      <c r="AD52" s="17">
        <f>SUM(AD16,AD36,AD45,AD50)</f>
        <v/>
      </c>
      <c r="AE52" s="17">
        <f>SUM(AE16,AE36,AE45,AE50)</f>
        <v/>
      </c>
      <c r="AF52" s="17">
        <f>SUM(AF16,AF36,AF45,AF50)</f>
        <v/>
      </c>
      <c r="AG52" s="17">
        <f>SUM(AG16,AG36,AG45,AG50)</f>
        <v/>
      </c>
      <c r="AH52" s="18">
        <f>SUM(AH16,AH36,AH45,AH50)</f>
        <v/>
      </c>
      <c r="AI52" s="16">
        <f>SUM(AI16,AI36,AI45,AI50)</f>
        <v/>
      </c>
      <c r="AJ52" s="17">
        <f>SUM(AJ16,AJ36,AJ45,AJ50)</f>
        <v/>
      </c>
      <c r="AK52" s="17">
        <f>SUM(AK16,AK36,AK45,AK50)</f>
        <v/>
      </c>
      <c r="AL52" s="17">
        <f>SUM(AL16,AL36,AL45,AL50)</f>
        <v/>
      </c>
      <c r="AM52" s="17">
        <f>SUM(AM16,AM36,AM45,AM50)</f>
        <v/>
      </c>
      <c r="AN52" s="17">
        <f>SUM(AN16,AN36,AN45,AN50)</f>
        <v/>
      </c>
      <c r="AO52" s="17">
        <f>SUM(AO16,AO36,AO45,AO50)</f>
        <v/>
      </c>
      <c r="AP52" s="17">
        <f>SUM(AP16,AP36,AP45,AP50)</f>
        <v/>
      </c>
      <c r="AQ52" s="17">
        <f>SUM(AQ16,AQ36,AQ45,AQ50)</f>
        <v/>
      </c>
      <c r="AR52" s="18">
        <f>SUM(AR16,AR36,AR45,AR50)</f>
        <v/>
      </c>
      <c r="AS52" s="16">
        <f>SUM(AS16,AS36,AS45,AS50)</f>
        <v/>
      </c>
      <c r="AT52" s="17">
        <f>SUM(AT16,AT36,AT45,AT50)</f>
        <v/>
      </c>
      <c r="AU52" s="17">
        <f>SUM(AU16,AU36,AU45,AU50)</f>
        <v/>
      </c>
      <c r="AV52" s="17">
        <f>SUM(AV16,AV36,AV45,AV50)</f>
        <v/>
      </c>
      <c r="AW52" s="17">
        <f>SUM(AW16,AW36,AW45,AW50)</f>
        <v/>
      </c>
      <c r="AX52" s="17">
        <f>SUM(AX16,AX36,AX45,AX50)</f>
        <v/>
      </c>
      <c r="AY52" s="17">
        <f>SUM(AY16,AY36,AY45,AY50)</f>
        <v/>
      </c>
      <c r="AZ52" s="17">
        <f>SUM(AZ16,AZ36,AZ45,AZ50)</f>
        <v/>
      </c>
      <c r="BA52" s="17">
        <f>SUM(BA16,BA36,BA45,BA50)</f>
        <v/>
      </c>
      <c r="BB52" s="18">
        <f>SUM(BB16,BB36,BB45,BB50)</f>
        <v/>
      </c>
      <c r="BC52" s="16">
        <f>SUM(BC16,BC36,BC45,BC50)</f>
        <v/>
      </c>
      <c r="BD52" s="17">
        <f>SUM(BD16,BD36,BD45,BD50)</f>
        <v/>
      </c>
      <c r="BE52" s="17">
        <f>SUM(BE16,BE36,BE45,BE50)</f>
        <v/>
      </c>
      <c r="BF52" s="17">
        <f>BE52-BD52</f>
        <v/>
      </c>
      <c r="BG52" s="17">
        <f>SUM(BG16,BG36,BG45,BG50)</f>
        <v/>
      </c>
      <c r="BH52" s="17">
        <f>SUM(BH16,BH36,BH45,BH50)</f>
        <v/>
      </c>
      <c r="BI52" s="17">
        <f>BH52-BG52</f>
        <v/>
      </c>
      <c r="BJ52" s="17">
        <f>IFERROR(BH52/28*28,0)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5">
    <cfRule type="dataBar" priority="1">
      <dataBar showValue="1">
        <cfvo type="min"/>
        <cfvo type="max"/>
        <color rgb="00D8B4FE"/>
      </dataBar>
    </cfRule>
  </conditionalFormatting>
  <conditionalFormatting sqref="K19:K35">
    <cfRule type="dataBar" priority="2">
      <dataBar showValue="1">
        <cfvo type="min"/>
        <cfvo type="max"/>
        <color rgb="00D8B4FE"/>
      </dataBar>
    </cfRule>
  </conditionalFormatting>
  <conditionalFormatting sqref="K39:K44">
    <cfRule type="dataBar" priority="3">
      <dataBar showValue="1">
        <cfvo type="min"/>
        <cfvo type="max"/>
        <color rgb="00D8B4FE"/>
      </dataBar>
    </cfRule>
  </conditionalFormatting>
  <conditionalFormatting sqref="K48:K49">
    <cfRule type="dataBar" priority="4">
      <dataBar showValue="1">
        <cfvo type="min"/>
        <cfvo type="max"/>
        <color rgb="00D8B4FE"/>
      </dataBar>
    </cfRule>
  </conditionalFormatting>
  <conditionalFormatting sqref="N6:N15">
    <cfRule type="dataBar" priority="5">
      <dataBar showValue="1">
        <cfvo type="min"/>
        <cfvo type="max"/>
        <color rgb="00D8B4FE"/>
      </dataBar>
    </cfRule>
  </conditionalFormatting>
  <conditionalFormatting sqref="N19:N35">
    <cfRule type="dataBar" priority="6">
      <dataBar showValue="1">
        <cfvo type="min"/>
        <cfvo type="max"/>
        <color rgb="00D8B4FE"/>
      </dataBar>
    </cfRule>
  </conditionalFormatting>
  <conditionalFormatting sqref="N39:N44">
    <cfRule type="dataBar" priority="7">
      <dataBar showValue="1">
        <cfvo type="min"/>
        <cfvo type="max"/>
        <color rgb="00D8B4FE"/>
      </dataBar>
    </cfRule>
  </conditionalFormatting>
  <conditionalFormatting sqref="N48:N49">
    <cfRule type="dataBar" priority="8">
      <dataBar showValue="1">
        <cfvo type="min"/>
        <cfvo type="max"/>
        <color rgb="00D8B4FE"/>
      </dataBar>
    </cfRule>
  </conditionalFormatting>
  <conditionalFormatting sqref="U6:U15">
    <cfRule type="dataBar" priority="9">
      <dataBar showValue="1">
        <cfvo type="min"/>
        <cfvo type="max"/>
        <color rgb="00D8B4FE"/>
      </dataBar>
    </cfRule>
  </conditionalFormatting>
  <conditionalFormatting sqref="U19:U35">
    <cfRule type="dataBar" priority="10">
      <dataBar showValue="1">
        <cfvo type="min"/>
        <cfvo type="max"/>
        <color rgb="00D8B4FE"/>
      </dataBar>
    </cfRule>
  </conditionalFormatting>
  <conditionalFormatting sqref="U39:U44">
    <cfRule type="dataBar" priority="11">
      <dataBar showValue="1">
        <cfvo type="min"/>
        <cfvo type="max"/>
        <color rgb="00D8B4FE"/>
      </dataBar>
    </cfRule>
  </conditionalFormatting>
  <conditionalFormatting sqref="U48:U49">
    <cfRule type="dataBar" priority="12">
      <dataBar showValue="1">
        <cfvo type="min"/>
        <cfvo type="max"/>
        <color rgb="00D8B4FE"/>
      </dataBar>
    </cfRule>
  </conditionalFormatting>
  <conditionalFormatting sqref="X6:X15">
    <cfRule type="dataBar" priority="13">
      <dataBar showValue="1">
        <cfvo type="min"/>
        <cfvo type="max"/>
        <color rgb="00D8B4FE"/>
      </dataBar>
    </cfRule>
  </conditionalFormatting>
  <conditionalFormatting sqref="X19:X35">
    <cfRule type="dataBar" priority="14">
      <dataBar showValue="1">
        <cfvo type="min"/>
        <cfvo type="max"/>
        <color rgb="00D8B4FE"/>
      </dataBar>
    </cfRule>
  </conditionalFormatting>
  <conditionalFormatting sqref="X39:X44">
    <cfRule type="dataBar" priority="15">
      <dataBar showValue="1">
        <cfvo type="min"/>
        <cfvo type="max"/>
        <color rgb="00D8B4FE"/>
      </dataBar>
    </cfRule>
  </conditionalFormatting>
  <conditionalFormatting sqref="X48:X49">
    <cfRule type="dataBar" priority="16">
      <dataBar showValue="1">
        <cfvo type="min"/>
        <cfvo type="max"/>
        <color rgb="00D8B4FE"/>
      </dataBar>
    </cfRule>
  </conditionalFormatting>
  <conditionalFormatting sqref="AE6:AE15">
    <cfRule type="dataBar" priority="17">
      <dataBar showValue="1">
        <cfvo type="min"/>
        <cfvo type="max"/>
        <color rgb="00D8B4FE"/>
      </dataBar>
    </cfRule>
  </conditionalFormatting>
  <conditionalFormatting sqref="AE19:AE35">
    <cfRule type="dataBar" priority="18">
      <dataBar showValue="1">
        <cfvo type="min"/>
        <cfvo type="max"/>
        <color rgb="00D8B4FE"/>
      </dataBar>
    </cfRule>
  </conditionalFormatting>
  <conditionalFormatting sqref="AE39:AE44">
    <cfRule type="dataBar" priority="19">
      <dataBar showValue="1">
        <cfvo type="min"/>
        <cfvo type="max"/>
        <color rgb="00D8B4FE"/>
      </dataBar>
    </cfRule>
  </conditionalFormatting>
  <conditionalFormatting sqref="AE48:AE49">
    <cfRule type="dataBar" priority="20">
      <dataBar showValue="1">
        <cfvo type="min"/>
        <cfvo type="max"/>
        <color rgb="00D8B4FE"/>
      </dataBar>
    </cfRule>
  </conditionalFormatting>
  <conditionalFormatting sqref="AH6:AH15">
    <cfRule type="dataBar" priority="21">
      <dataBar showValue="1">
        <cfvo type="min"/>
        <cfvo type="max"/>
        <color rgb="00D8B4FE"/>
      </dataBar>
    </cfRule>
  </conditionalFormatting>
  <conditionalFormatting sqref="AH19:AH35">
    <cfRule type="dataBar" priority="22">
      <dataBar showValue="1">
        <cfvo type="min"/>
        <cfvo type="max"/>
        <color rgb="00D8B4FE"/>
      </dataBar>
    </cfRule>
  </conditionalFormatting>
  <conditionalFormatting sqref="AH39:AH44">
    <cfRule type="dataBar" priority="23">
      <dataBar showValue="1">
        <cfvo type="min"/>
        <cfvo type="max"/>
        <color rgb="00D8B4FE"/>
      </dataBar>
    </cfRule>
  </conditionalFormatting>
  <conditionalFormatting sqref="AH48:AH49">
    <cfRule type="dataBar" priority="24">
      <dataBar showValue="1">
        <cfvo type="min"/>
        <cfvo type="max"/>
        <color rgb="00D8B4FE"/>
      </dataBar>
    </cfRule>
  </conditionalFormatting>
  <conditionalFormatting sqref="AO6:AO15">
    <cfRule type="dataBar" priority="25">
      <dataBar showValue="1">
        <cfvo type="min"/>
        <cfvo type="max"/>
        <color rgb="00D8B4FE"/>
      </dataBar>
    </cfRule>
  </conditionalFormatting>
  <conditionalFormatting sqref="AO19:AO35">
    <cfRule type="dataBar" priority="26">
      <dataBar showValue="1">
        <cfvo type="min"/>
        <cfvo type="max"/>
        <color rgb="00D8B4FE"/>
      </dataBar>
    </cfRule>
  </conditionalFormatting>
  <conditionalFormatting sqref="AO39:AO44">
    <cfRule type="dataBar" priority="27">
      <dataBar showValue="1">
        <cfvo type="min"/>
        <cfvo type="max"/>
        <color rgb="00D8B4FE"/>
      </dataBar>
    </cfRule>
  </conditionalFormatting>
  <conditionalFormatting sqref="AO48:AO49">
    <cfRule type="dataBar" priority="28">
      <dataBar showValue="1">
        <cfvo type="min"/>
        <cfvo type="max"/>
        <color rgb="00D8B4FE"/>
      </dataBar>
    </cfRule>
  </conditionalFormatting>
  <conditionalFormatting sqref="AR6:AR15">
    <cfRule type="dataBar" priority="29">
      <dataBar showValue="1">
        <cfvo type="min"/>
        <cfvo type="max"/>
        <color rgb="00D8B4FE"/>
      </dataBar>
    </cfRule>
  </conditionalFormatting>
  <conditionalFormatting sqref="AR19:AR35">
    <cfRule type="dataBar" priority="30">
      <dataBar showValue="1">
        <cfvo type="min"/>
        <cfvo type="max"/>
        <color rgb="00D8B4FE"/>
      </dataBar>
    </cfRule>
  </conditionalFormatting>
  <conditionalFormatting sqref="AR39:AR44">
    <cfRule type="dataBar" priority="31">
      <dataBar showValue="1">
        <cfvo type="min"/>
        <cfvo type="max"/>
        <color rgb="00D8B4FE"/>
      </dataBar>
    </cfRule>
  </conditionalFormatting>
  <conditionalFormatting sqref="AR48:AR49">
    <cfRule type="dataBar" priority="32">
      <dataBar showValue="1">
        <cfvo type="min"/>
        <cfvo type="max"/>
        <color rgb="00D8B4FE"/>
      </dataBar>
    </cfRule>
  </conditionalFormatting>
  <conditionalFormatting sqref="AY6:AY15">
    <cfRule type="dataBar" priority="33">
      <dataBar showValue="1">
        <cfvo type="min"/>
        <cfvo type="max"/>
        <color rgb="00D8B4FE"/>
      </dataBar>
    </cfRule>
  </conditionalFormatting>
  <conditionalFormatting sqref="AY19:AY35">
    <cfRule type="dataBar" priority="34">
      <dataBar showValue="1">
        <cfvo type="min"/>
        <cfvo type="max"/>
        <color rgb="00D8B4FE"/>
      </dataBar>
    </cfRule>
  </conditionalFormatting>
  <conditionalFormatting sqref="AY39:AY44">
    <cfRule type="dataBar" priority="35">
      <dataBar showValue="1">
        <cfvo type="min"/>
        <cfvo type="max"/>
        <color rgb="00D8B4FE"/>
      </dataBar>
    </cfRule>
  </conditionalFormatting>
  <conditionalFormatting sqref="AY48:AY49">
    <cfRule type="dataBar" priority="36">
      <dataBar showValue="1">
        <cfvo type="min"/>
        <cfvo type="max"/>
        <color rgb="00D8B4FE"/>
      </dataBar>
    </cfRule>
  </conditionalFormatting>
  <conditionalFormatting sqref="BB6:BB15">
    <cfRule type="dataBar" priority="37">
      <dataBar showValue="1">
        <cfvo type="min"/>
        <cfvo type="max"/>
        <color rgb="00D8B4FE"/>
      </dataBar>
    </cfRule>
  </conditionalFormatting>
  <conditionalFormatting sqref="BB19:BB35">
    <cfRule type="dataBar" priority="38">
      <dataBar showValue="1">
        <cfvo type="min"/>
        <cfvo type="max"/>
        <color rgb="00D8B4FE"/>
      </dataBar>
    </cfRule>
  </conditionalFormatting>
  <conditionalFormatting sqref="BB39:BB44">
    <cfRule type="dataBar" priority="39">
      <dataBar showValue="1">
        <cfvo type="min"/>
        <cfvo type="max"/>
        <color rgb="00D8B4FE"/>
      </dataBar>
    </cfRule>
  </conditionalFormatting>
  <conditionalFormatting sqref="BB48:BB49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01.02.2026 — 28.02.2026</t>
        </is>
      </c>
    </row>
    <row r="3">
      <c r="A3" t="inlineStr">
        <is>
          <t>Дата контроля: 28.02.2026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3246883.920000001</v>
      </c>
    </row>
    <row r="7">
      <c r="A7" s="8" t="inlineStr">
        <is>
          <t>План суммы</t>
        </is>
      </c>
      <c r="B7" s="21" t="n">
        <v>3246900</v>
      </c>
    </row>
    <row r="8">
      <c r="A8" s="8" t="inlineStr">
        <is>
          <t>Выполнение суммы</t>
        </is>
      </c>
      <c r="B8" s="22" t="n">
        <v>0.9999950475838495</v>
      </c>
    </row>
    <row r="9">
      <c r="A9" s="8" t="inlineStr">
        <is>
          <t>Факт тренировок</t>
        </is>
      </c>
      <c r="B9" s="21" t="n">
        <v>3113</v>
      </c>
    </row>
    <row r="10">
      <c r="A10" s="8" t="inlineStr">
        <is>
          <t>План тренировок</t>
        </is>
      </c>
      <c r="B10" s="21" t="n">
        <v>3114</v>
      </c>
    </row>
    <row r="11">
      <c r="A11" s="8" t="inlineStr">
        <is>
          <t>Выполнение тренировок</t>
        </is>
      </c>
      <c r="B11" s="22" t="n">
        <v>0.9996788696210661</v>
      </c>
    </row>
    <row r="12">
      <c r="A12" s="8" t="inlineStr">
        <is>
          <t>Дней прошло</t>
        </is>
      </c>
      <c r="B12" s="21" t="inlineStr">
        <is>
          <t>28 / 28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825</v>
      </c>
      <c r="C17" s="10" t="n">
        <v>826</v>
      </c>
      <c r="D17" s="23" t="n">
        <v>1.001212121212121</v>
      </c>
      <c r="E17" s="10" t="n">
        <v>865400</v>
      </c>
      <c r="F17" s="10" t="n">
        <v>865435.5099999995</v>
      </c>
      <c r="G17" s="23" t="n">
        <v>1.000041033048301</v>
      </c>
      <c r="H17" s="10" t="n">
        <v>865435.5099999995</v>
      </c>
      <c r="I17" s="10" t="n">
        <v>35.50999999954365</v>
      </c>
    </row>
    <row r="18">
      <c r="A18" s="8" t="inlineStr">
        <is>
          <t>ТЗ</t>
        </is>
      </c>
      <c r="B18" s="10" t="n">
        <v>1481</v>
      </c>
      <c r="C18" s="10" t="n">
        <v>1469</v>
      </c>
      <c r="D18" s="23" t="n">
        <v>0.9918973666441594</v>
      </c>
      <c r="E18" s="10" t="n">
        <v>1711000</v>
      </c>
      <c r="F18" s="10" t="n">
        <v>1700652.530000001</v>
      </c>
      <c r="G18" s="23" t="n">
        <v>0.9939523845704274</v>
      </c>
      <c r="H18" s="10" t="n">
        <v>1700652.530000001</v>
      </c>
      <c r="I18" s="10" t="n">
        <v>-10347.46999999858</v>
      </c>
    </row>
    <row r="19">
      <c r="A19" s="8" t="inlineStr">
        <is>
          <t>ГП</t>
        </is>
      </c>
      <c r="B19" s="10" t="n">
        <v>381</v>
      </c>
      <c r="C19" s="10" t="n">
        <v>391</v>
      </c>
      <c r="D19" s="23" t="n">
        <v>1.026246719160105</v>
      </c>
      <c r="E19" s="10" t="n">
        <v>374200</v>
      </c>
      <c r="F19" s="10" t="n">
        <v>384613.79</v>
      </c>
      <c r="G19" s="23" t="n">
        <v>1.027829476215927</v>
      </c>
      <c r="H19" s="10" t="n">
        <v>384613.79</v>
      </c>
      <c r="I19" s="10" t="n">
        <v>10413.79000000004</v>
      </c>
    </row>
    <row r="20">
      <c r="A20" s="8" t="inlineStr">
        <is>
          <t>БИ</t>
        </is>
      </c>
      <c r="B20" s="10" t="n">
        <v>427</v>
      </c>
      <c r="C20" s="10" t="n">
        <v>427</v>
      </c>
      <c r="D20" s="23" t="n">
        <v>1</v>
      </c>
      <c r="E20" s="10" t="n">
        <v>296300</v>
      </c>
      <c r="F20" s="10" t="n">
        <v>296182.09</v>
      </c>
      <c r="G20" s="23" t="n">
        <v>0.999602058724266</v>
      </c>
      <c r="H20" s="10" t="n">
        <v>296182.09</v>
      </c>
      <c r="I20" s="10" t="n">
        <v>-117.9099999999744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Дедюхина Алина Семеновна</t>
        </is>
      </c>
      <c r="C26" s="10" t="n">
        <v>11</v>
      </c>
      <c r="D26" s="10" t="n">
        <v>11</v>
      </c>
      <c r="E26" s="23" t="n">
        <v>1</v>
      </c>
      <c r="F26" s="10" t="n">
        <v>6600</v>
      </c>
      <c r="G26" s="10" t="n">
        <v>6570.51</v>
      </c>
      <c r="H26" s="23" t="n">
        <v>0.9955318181818182</v>
      </c>
      <c r="I26" s="10" t="n">
        <v>6570.51</v>
      </c>
      <c r="J26" s="10" t="n">
        <v>-29.48999999999978</v>
      </c>
    </row>
    <row r="27">
      <c r="A27" s="8" t="inlineStr">
        <is>
          <t>БАС</t>
        </is>
      </c>
      <c r="B27" s="8" t="inlineStr">
        <is>
          <t>Волков Никита Андреевич</t>
        </is>
      </c>
      <c r="C27" s="10" t="n">
        <v>54</v>
      </c>
      <c r="D27" s="10" t="n">
        <v>54</v>
      </c>
      <c r="E27" s="23" t="n">
        <v>1</v>
      </c>
      <c r="F27" s="10" t="n">
        <v>59100</v>
      </c>
      <c r="G27" s="10" t="n">
        <v>59059.83</v>
      </c>
      <c r="H27" s="23" t="n">
        <v>0.9993203045685279</v>
      </c>
      <c r="I27" s="10" t="n">
        <v>59059.83</v>
      </c>
      <c r="J27" s="10" t="n">
        <v>-40.16999999999825</v>
      </c>
    </row>
    <row r="28">
      <c r="A28" s="8" t="inlineStr">
        <is>
          <t>БАС</t>
        </is>
      </c>
      <c r="B28" s="8" t="inlineStr">
        <is>
          <t>Семынина Нина Денисовна</t>
        </is>
      </c>
      <c r="C28" s="10" t="n">
        <v>70</v>
      </c>
      <c r="D28" s="10" t="n">
        <v>70</v>
      </c>
      <c r="E28" s="23" t="n">
        <v>1</v>
      </c>
      <c r="F28" s="10" t="n">
        <v>69900</v>
      </c>
      <c r="G28" s="10" t="n">
        <v>69864.60000000001</v>
      </c>
      <c r="H28" s="23" t="n">
        <v>0.9994935622317598</v>
      </c>
      <c r="I28" s="10" t="n">
        <v>69864.60000000001</v>
      </c>
      <c r="J28" s="10" t="n">
        <v>-35.39999999999418</v>
      </c>
    </row>
    <row r="29">
      <c r="A29" s="8" t="inlineStr">
        <is>
          <t>БАС</t>
        </is>
      </c>
      <c r="B29" s="8" t="inlineStr">
        <is>
          <t>Холмогорова Кристина Ивановна</t>
        </is>
      </c>
      <c r="C29" s="10" t="n">
        <v>85</v>
      </c>
      <c r="D29" s="10" t="n">
        <v>85</v>
      </c>
      <c r="E29" s="23" t="n">
        <v>1</v>
      </c>
      <c r="F29" s="10" t="n">
        <v>123400</v>
      </c>
      <c r="G29" s="10" t="n">
        <v>123372.5</v>
      </c>
      <c r="H29" s="23" t="n">
        <v>0.9997771474878444</v>
      </c>
      <c r="I29" s="10" t="n">
        <v>123372.5</v>
      </c>
      <c r="J29" s="10" t="n">
        <v>-27.5</v>
      </c>
    </row>
    <row r="30">
      <c r="A30" s="8" t="inlineStr">
        <is>
          <t>БАС</t>
        </is>
      </c>
      <c r="B30" s="8" t="inlineStr">
        <is>
          <t>Гречман Владислав Андреевич</t>
        </is>
      </c>
      <c r="C30" s="10" t="n">
        <v>189</v>
      </c>
      <c r="D30" s="10" t="n">
        <v>189</v>
      </c>
      <c r="E30" s="23" t="n">
        <v>1</v>
      </c>
      <c r="F30" s="10" t="n">
        <v>166200</v>
      </c>
      <c r="G30" s="10" t="n">
        <v>166198.28</v>
      </c>
      <c r="H30" s="23" t="n">
        <v>0.9999896510228639</v>
      </c>
      <c r="I30" s="10" t="n">
        <v>166198.28</v>
      </c>
      <c r="J30" s="10" t="n">
        <v>-1.720000000030268</v>
      </c>
    </row>
    <row r="31">
      <c r="A31" s="8" t="inlineStr">
        <is>
          <t>БАС</t>
        </is>
      </c>
      <c r="B31" s="8" t="inlineStr">
        <is>
          <t>Пикулев Александр Николаевич</t>
        </is>
      </c>
      <c r="C31" s="10" t="n">
        <v>67</v>
      </c>
      <c r="D31" s="10" t="n">
        <v>67</v>
      </c>
      <c r="E31" s="23" t="n">
        <v>1</v>
      </c>
      <c r="F31" s="10" t="n">
        <v>88600</v>
      </c>
      <c r="G31" s="10" t="n">
        <v>88625.84</v>
      </c>
      <c r="H31" s="23" t="n">
        <v>1.00029164785553</v>
      </c>
      <c r="I31" s="10" t="n">
        <v>88625.84</v>
      </c>
      <c r="J31" s="10" t="n">
        <v>25.83999999999651</v>
      </c>
    </row>
    <row r="32">
      <c r="A32" s="8" t="inlineStr">
        <is>
          <t>БАС</t>
        </is>
      </c>
      <c r="B32" s="8" t="inlineStr">
        <is>
          <t>Глухова Мария Алексеевна</t>
        </is>
      </c>
      <c r="C32" s="10" t="n">
        <v>129</v>
      </c>
      <c r="D32" s="10" t="n">
        <v>129</v>
      </c>
      <c r="E32" s="23" t="n">
        <v>1</v>
      </c>
      <c r="F32" s="10" t="n">
        <v>130000</v>
      </c>
      <c r="G32" s="10" t="n">
        <v>130042.33</v>
      </c>
      <c r="H32" s="23" t="n">
        <v>1.000325615384615</v>
      </c>
      <c r="I32" s="10" t="n">
        <v>130042.33</v>
      </c>
      <c r="J32" s="10" t="n">
        <v>42.33000000000175</v>
      </c>
    </row>
    <row r="33">
      <c r="A33" s="8" t="inlineStr">
        <is>
          <t>БАС</t>
        </is>
      </c>
      <c r="B33" s="8" t="inlineStr">
        <is>
          <t>Александрова Мария Александровна</t>
        </is>
      </c>
      <c r="C33" s="10" t="n">
        <v>88</v>
      </c>
      <c r="D33" s="10" t="n">
        <v>88</v>
      </c>
      <c r="E33" s="23" t="n">
        <v>1</v>
      </c>
      <c r="F33" s="10" t="n">
        <v>76600</v>
      </c>
      <c r="G33" s="10" t="n">
        <v>76625.99000000001</v>
      </c>
      <c r="H33" s="23" t="n">
        <v>1.000339295039165</v>
      </c>
      <c r="I33" s="10" t="n">
        <v>76625.99000000001</v>
      </c>
      <c r="J33" s="10" t="n">
        <v>25.99000000000524</v>
      </c>
    </row>
    <row r="34">
      <c r="A34" s="8" t="inlineStr">
        <is>
          <t>БАС</t>
        </is>
      </c>
      <c r="B34" s="8" t="inlineStr">
        <is>
          <t>Букина Маргарита Александровна</t>
        </is>
      </c>
      <c r="C34" s="10" t="n">
        <v>111</v>
      </c>
      <c r="D34" s="10" t="n">
        <v>112</v>
      </c>
      <c r="E34" s="23" t="n">
        <v>1.009009009009009</v>
      </c>
      <c r="F34" s="10" t="n">
        <v>127700</v>
      </c>
      <c r="G34" s="10" t="n">
        <v>127743.63</v>
      </c>
      <c r="H34" s="23" t="n">
        <v>1.000341660140955</v>
      </c>
      <c r="I34" s="10" t="n">
        <v>127743.63</v>
      </c>
      <c r="J34" s="10" t="n">
        <v>43.63000000000466</v>
      </c>
    </row>
    <row r="35">
      <c r="A35" s="8" t="inlineStr">
        <is>
          <t>БАС</t>
        </is>
      </c>
      <c r="B35" s="8" t="inlineStr">
        <is>
          <t>Кокорин Александр Борисович</t>
        </is>
      </c>
      <c r="C35" s="10" t="n">
        <v>21</v>
      </c>
      <c r="D35" s="10" t="n">
        <v>21</v>
      </c>
      <c r="E35" s="23" t="n">
        <v>1</v>
      </c>
      <c r="F35" s="10" t="n">
        <v>17300</v>
      </c>
      <c r="G35" s="10" t="n">
        <v>17332</v>
      </c>
      <c r="H35" s="23" t="n">
        <v>1.001849710982659</v>
      </c>
      <c r="I35" s="10" t="n">
        <v>17332</v>
      </c>
      <c r="J35" s="10" t="n">
        <v>32</v>
      </c>
    </row>
    <row r="36">
      <c r="A36" s="8" t="inlineStr">
        <is>
          <t>ТЗ</t>
        </is>
      </c>
      <c r="B36" s="8" t="inlineStr">
        <is>
          <t>Прилуков Виктор Алексеевич</t>
        </is>
      </c>
      <c r="C36" s="10" t="n">
        <v>14</v>
      </c>
      <c r="D36" s="10" t="n">
        <v>14</v>
      </c>
      <c r="E36" s="23" t="n">
        <v>1</v>
      </c>
      <c r="F36" s="10" t="n">
        <v>11000</v>
      </c>
      <c r="G36" s="10" t="n">
        <v>10924.75</v>
      </c>
      <c r="H36" s="23" t="n">
        <v>0.9931590909090909</v>
      </c>
      <c r="I36" s="10" t="n">
        <v>10924.75</v>
      </c>
      <c r="J36" s="10" t="n">
        <v>-75.25</v>
      </c>
    </row>
    <row r="37">
      <c r="A37" s="8" t="inlineStr">
        <is>
          <t>ТЗ</t>
        </is>
      </c>
      <c r="B37" s="8" t="inlineStr">
        <is>
          <t>Нахаев Артем Валерьевич</t>
        </is>
      </c>
      <c r="C37" s="10" t="n">
        <v>88</v>
      </c>
      <c r="D37" s="10" t="n">
        <v>87</v>
      </c>
      <c r="E37" s="23" t="n">
        <v>0.9886363636363636</v>
      </c>
      <c r="F37" s="10" t="n">
        <v>105700</v>
      </c>
      <c r="G37" s="10" t="n">
        <v>105020.75</v>
      </c>
      <c r="H37" s="23" t="n">
        <v>0.9935737937559129</v>
      </c>
      <c r="I37" s="10" t="n">
        <v>105020.75</v>
      </c>
      <c r="J37" s="10" t="n">
        <v>-679.25</v>
      </c>
    </row>
    <row r="38">
      <c r="A38" s="8" t="inlineStr">
        <is>
          <t>ТЗ</t>
        </is>
      </c>
      <c r="B38" s="8" t="inlineStr">
        <is>
          <t>Федоров Александр Максимович</t>
        </is>
      </c>
      <c r="C38" s="10" t="n">
        <v>121</v>
      </c>
      <c r="D38" s="10" t="n">
        <v>120</v>
      </c>
      <c r="E38" s="23" t="n">
        <v>0.9917355371900827</v>
      </c>
      <c r="F38" s="10" t="n">
        <v>127100</v>
      </c>
      <c r="G38" s="10" t="n">
        <v>126297.03</v>
      </c>
      <c r="H38" s="23" t="n">
        <v>0.9936823760818252</v>
      </c>
      <c r="I38" s="10" t="n">
        <v>126297.03</v>
      </c>
      <c r="J38" s="10" t="n">
        <v>-802.9700000000157</v>
      </c>
    </row>
    <row r="39">
      <c r="A39" s="8" t="inlineStr">
        <is>
          <t>ТЗ</t>
        </is>
      </c>
      <c r="B39" s="8" t="inlineStr">
        <is>
          <t>Градобоев Михаил Александрович</t>
        </is>
      </c>
      <c r="C39" s="10" t="n">
        <v>126</v>
      </c>
      <c r="D39" s="10" t="n">
        <v>125</v>
      </c>
      <c r="E39" s="23" t="n">
        <v>0.9920634920634921</v>
      </c>
      <c r="F39" s="10" t="n">
        <v>123100</v>
      </c>
      <c r="G39" s="10" t="n">
        <v>122326.1</v>
      </c>
      <c r="H39" s="23" t="n">
        <v>0.9937132412672623</v>
      </c>
      <c r="I39" s="10" t="n">
        <v>122326.1</v>
      </c>
      <c r="J39" s="10" t="n">
        <v>-773.9000000000087</v>
      </c>
    </row>
    <row r="40">
      <c r="A40" s="8" t="inlineStr">
        <is>
          <t>ТЗ</t>
        </is>
      </c>
      <c r="B40" s="8" t="inlineStr">
        <is>
          <t>Перевозчикова Любовь Александровна</t>
        </is>
      </c>
      <c r="C40" s="10" t="n">
        <v>117</v>
      </c>
      <c r="D40" s="10" t="n">
        <v>116</v>
      </c>
      <c r="E40" s="23" t="n">
        <v>0.9914529914529915</v>
      </c>
      <c r="F40" s="10" t="n">
        <v>132300</v>
      </c>
      <c r="G40" s="10" t="n">
        <v>131469.67</v>
      </c>
      <c r="H40" s="23" t="n">
        <v>0.9937238851095995</v>
      </c>
      <c r="I40" s="10" t="n">
        <v>131469.67</v>
      </c>
      <c r="J40" s="10" t="n">
        <v>-830.3299999999872</v>
      </c>
    </row>
    <row r="41">
      <c r="A41" s="8" t="inlineStr">
        <is>
          <t>ТЗ</t>
        </is>
      </c>
      <c r="B41" s="8" t="inlineStr">
        <is>
          <t>Субботин Андрей Александрович</t>
        </is>
      </c>
      <c r="C41" s="10" t="n">
        <v>153</v>
      </c>
      <c r="D41" s="10" t="n">
        <v>152</v>
      </c>
      <c r="E41" s="23" t="n">
        <v>0.9934640522875817</v>
      </c>
      <c r="F41" s="10" t="n">
        <v>193500</v>
      </c>
      <c r="G41" s="10" t="n">
        <v>192287.2599999999</v>
      </c>
      <c r="H41" s="23" t="n">
        <v>0.993732609819121</v>
      </c>
      <c r="I41" s="10" t="n">
        <v>192287.2599999999</v>
      </c>
      <c r="J41" s="10" t="n">
        <v>-1212.740000000078</v>
      </c>
    </row>
    <row r="42">
      <c r="A42" s="8" t="inlineStr">
        <is>
          <t>ТЗ</t>
        </is>
      </c>
      <c r="B42" s="8" t="inlineStr">
        <is>
          <t>Раленский Владислав Витальевич</t>
        </is>
      </c>
      <c r="C42" s="10" t="n">
        <v>109</v>
      </c>
      <c r="D42" s="10" t="n">
        <v>108</v>
      </c>
      <c r="E42" s="23" t="n">
        <v>0.9908256880733946</v>
      </c>
      <c r="F42" s="10" t="n">
        <v>119900</v>
      </c>
      <c r="G42" s="10" t="n">
        <v>119160.1</v>
      </c>
      <c r="H42" s="23" t="n">
        <v>0.9938290241868225</v>
      </c>
      <c r="I42" s="10" t="n">
        <v>119160.1</v>
      </c>
      <c r="J42" s="10" t="n">
        <v>-739.8999999999796</v>
      </c>
    </row>
    <row r="43">
      <c r="A43" s="8" t="inlineStr">
        <is>
          <t>ТЗ</t>
        </is>
      </c>
      <c r="B43" s="8" t="inlineStr">
        <is>
          <t>Шамшурина Наталья Александровна</t>
        </is>
      </c>
      <c r="C43" s="10" t="n">
        <v>92</v>
      </c>
      <c r="D43" s="10" t="n">
        <v>91</v>
      </c>
      <c r="E43" s="23" t="n">
        <v>0.9891304347826086</v>
      </c>
      <c r="F43" s="10" t="n">
        <v>134800</v>
      </c>
      <c r="G43" s="10" t="n">
        <v>133984.3</v>
      </c>
      <c r="H43" s="23" t="n">
        <v>0.9939488130563797</v>
      </c>
      <c r="I43" s="10" t="n">
        <v>133984.3</v>
      </c>
      <c r="J43" s="10" t="n">
        <v>-815.7000000000116</v>
      </c>
    </row>
    <row r="44">
      <c r="A44" s="8" t="inlineStr">
        <is>
          <t>ТЗ</t>
        </is>
      </c>
      <c r="B44" s="8" t="inlineStr">
        <is>
          <t>Жвакин Данил Алексеевич</t>
        </is>
      </c>
      <c r="C44" s="10" t="n">
        <v>92</v>
      </c>
      <c r="D44" s="10" t="n">
        <v>91</v>
      </c>
      <c r="E44" s="23" t="n">
        <v>0.9891304347826086</v>
      </c>
      <c r="F44" s="10" t="n">
        <v>135900</v>
      </c>
      <c r="G44" s="10" t="n">
        <v>135079.21</v>
      </c>
      <c r="H44" s="23" t="n">
        <v>0.9939603384841798</v>
      </c>
      <c r="I44" s="10" t="n">
        <v>135079.21</v>
      </c>
      <c r="J44" s="10" t="n">
        <v>-820.789999999979</v>
      </c>
    </row>
    <row r="45">
      <c r="A45" s="8" t="inlineStr">
        <is>
          <t>ТЗ</t>
        </is>
      </c>
      <c r="B45" s="8" t="inlineStr">
        <is>
          <t>Воробьев Владислав Викторович</t>
        </is>
      </c>
      <c r="C45" s="10" t="n">
        <v>99</v>
      </c>
      <c r="D45" s="10" t="n">
        <v>98</v>
      </c>
      <c r="E45" s="23" t="n">
        <v>0.9898989898989899</v>
      </c>
      <c r="F45" s="10" t="n">
        <v>102800</v>
      </c>
      <c r="G45" s="10" t="n">
        <v>102193.6</v>
      </c>
      <c r="H45" s="23" t="n">
        <v>0.9941011673151753</v>
      </c>
      <c r="I45" s="10" t="n">
        <v>102193.6</v>
      </c>
      <c r="J45" s="10" t="n">
        <v>-606.3999999999796</v>
      </c>
    </row>
    <row r="46">
      <c r="A46" s="8" t="inlineStr">
        <is>
          <t>ТЗ</t>
        </is>
      </c>
      <c r="B46" s="8" t="inlineStr">
        <is>
          <t>Макарова Ольга Дмитриевна</t>
        </is>
      </c>
      <c r="C46" s="10" t="n">
        <v>119</v>
      </c>
      <c r="D46" s="10" t="n">
        <v>118</v>
      </c>
      <c r="E46" s="23" t="n">
        <v>0.9915966386554622</v>
      </c>
      <c r="F46" s="10" t="n">
        <v>138600</v>
      </c>
      <c r="G46" s="10" t="n">
        <v>137788.25</v>
      </c>
      <c r="H46" s="23" t="n">
        <v>0.9941432178932179</v>
      </c>
      <c r="I46" s="10" t="n">
        <v>137788.25</v>
      </c>
      <c r="J46" s="10" t="n">
        <v>-811.75</v>
      </c>
    </row>
    <row r="47">
      <c r="A47" s="8" t="inlineStr">
        <is>
          <t>ТЗ</t>
        </is>
      </c>
      <c r="B47" s="8" t="inlineStr">
        <is>
          <t>Глухова Дарья Алексеевна</t>
        </is>
      </c>
      <c r="C47" s="10" t="n">
        <v>75</v>
      </c>
      <c r="D47" s="10" t="n">
        <v>75</v>
      </c>
      <c r="E47" s="23" t="n">
        <v>1</v>
      </c>
      <c r="F47" s="10" t="n">
        <v>73700</v>
      </c>
      <c r="G47" s="10" t="n">
        <v>73268.45999999999</v>
      </c>
      <c r="H47" s="23" t="n">
        <v>0.9941446404341926</v>
      </c>
      <c r="I47" s="10" t="n">
        <v>73268.45999999999</v>
      </c>
      <c r="J47" s="10" t="n">
        <v>-431.5400000000081</v>
      </c>
    </row>
    <row r="48">
      <c r="A48" s="8" t="inlineStr">
        <is>
          <t>ТЗ</t>
        </is>
      </c>
      <c r="B48" s="8" t="inlineStr">
        <is>
          <t>Косолапова Ираида Ивановна</t>
        </is>
      </c>
      <c r="C48" s="10" t="n">
        <v>105</v>
      </c>
      <c r="D48" s="10" t="n">
        <v>104</v>
      </c>
      <c r="E48" s="23" t="n">
        <v>0.9904761904761905</v>
      </c>
      <c r="F48" s="10" t="n">
        <v>141100</v>
      </c>
      <c r="G48" s="10" t="n">
        <v>140279.84</v>
      </c>
      <c r="H48" s="23" t="n">
        <v>0.9941873848334515</v>
      </c>
      <c r="I48" s="10" t="n">
        <v>140279.84</v>
      </c>
      <c r="J48" s="10" t="n">
        <v>-820.1600000000035</v>
      </c>
    </row>
    <row r="49">
      <c r="A49" s="8" t="inlineStr">
        <is>
          <t>ТЗ</t>
        </is>
      </c>
      <c r="B49" s="8" t="inlineStr">
        <is>
          <t>Шитова Татьяна Петровна</t>
        </is>
      </c>
      <c r="C49" s="10" t="n">
        <v>40</v>
      </c>
      <c r="D49" s="10" t="n">
        <v>40</v>
      </c>
      <c r="E49" s="23" t="n">
        <v>1</v>
      </c>
      <c r="F49" s="10" t="n">
        <v>45100</v>
      </c>
      <c r="G49" s="10" t="n">
        <v>44840.5</v>
      </c>
      <c r="H49" s="23" t="n">
        <v>0.9942461197339246</v>
      </c>
      <c r="I49" s="10" t="n">
        <v>44840.5</v>
      </c>
      <c r="J49" s="10" t="n">
        <v>-259.5</v>
      </c>
    </row>
    <row r="50">
      <c r="A50" s="8" t="inlineStr">
        <is>
          <t>ТЗ</t>
        </is>
      </c>
      <c r="B50" s="8" t="inlineStr">
        <is>
          <t>Морозова Юлия Сергеевна</t>
        </is>
      </c>
      <c r="C50" s="10" t="n">
        <v>97</v>
      </c>
      <c r="D50" s="10" t="n">
        <v>96</v>
      </c>
      <c r="E50" s="23" t="n">
        <v>0.9896907216494846</v>
      </c>
      <c r="F50" s="10" t="n">
        <v>107300</v>
      </c>
      <c r="G50" s="10" t="n">
        <v>106692.13</v>
      </c>
      <c r="H50" s="23" t="n">
        <v>0.9943348555452005</v>
      </c>
      <c r="I50" s="10" t="n">
        <v>106692.13</v>
      </c>
      <c r="J50" s="10" t="n">
        <v>-607.8699999999808</v>
      </c>
    </row>
    <row r="51">
      <c r="A51" s="8" t="inlineStr">
        <is>
          <t>ТЗ</t>
        </is>
      </c>
      <c r="B51" s="8" t="inlineStr">
        <is>
          <t>Фазиахметов Артём Ринатович</t>
        </is>
      </c>
      <c r="C51" s="10" t="n">
        <v>16</v>
      </c>
      <c r="D51" s="10" t="n">
        <v>16</v>
      </c>
      <c r="E51" s="23" t="n">
        <v>1</v>
      </c>
      <c r="F51" s="10" t="n">
        <v>14100</v>
      </c>
      <c r="G51" s="10" t="n">
        <v>14040.58</v>
      </c>
      <c r="H51" s="23" t="n">
        <v>0.9957858156028369</v>
      </c>
      <c r="I51" s="10" t="n">
        <v>14040.58</v>
      </c>
      <c r="J51" s="10" t="n">
        <v>-59.42000000000007</v>
      </c>
    </row>
    <row r="52">
      <c r="A52" s="8" t="inlineStr">
        <is>
          <t>ТЗ</t>
        </is>
      </c>
      <c r="B52" s="8" t="inlineStr">
        <is>
          <t>Борисова Маргарита Петровна</t>
        </is>
      </c>
      <c r="C52" s="10" t="n">
        <v>18</v>
      </c>
      <c r="D52" s="10" t="n">
        <v>18</v>
      </c>
      <c r="E52" s="23" t="n">
        <v>1</v>
      </c>
      <c r="F52" s="10" t="n">
        <v>5000</v>
      </c>
      <c r="G52" s="10" t="n">
        <v>5000</v>
      </c>
      <c r="H52" s="23" t="n">
        <v>1</v>
      </c>
      <c r="I52" s="10" t="n">
        <v>5000</v>
      </c>
      <c r="J52" s="10" t="n">
        <v>0</v>
      </c>
    </row>
    <row r="53">
      <c r="A53" s="8" t="inlineStr">
        <is>
          <t>ГП</t>
        </is>
      </c>
      <c r="B53" s="8" t="inlineStr">
        <is>
          <t>Сентябов Дмитрий Григорьевич</t>
        </is>
      </c>
      <c r="C53" s="10" t="n">
        <v>10</v>
      </c>
      <c r="D53" s="10" t="n">
        <v>10</v>
      </c>
      <c r="E53" s="23" t="n">
        <v>1</v>
      </c>
      <c r="F53" s="10" t="n">
        <v>6600</v>
      </c>
      <c r="G53" s="10" t="n">
        <v>6746.25</v>
      </c>
      <c r="H53" s="23" t="n">
        <v>1.022159090909091</v>
      </c>
      <c r="I53" s="10" t="n">
        <v>6746.25</v>
      </c>
      <c r="J53" s="10" t="n">
        <v>146.25</v>
      </c>
    </row>
    <row r="54">
      <c r="A54" s="8" t="inlineStr">
        <is>
          <t>ГП</t>
        </is>
      </c>
      <c r="B54" s="8" t="inlineStr">
        <is>
          <t>Широбокова Юлия Витальевна</t>
        </is>
      </c>
      <c r="C54" s="10" t="n">
        <v>121</v>
      </c>
      <c r="D54" s="10" t="n">
        <v>124</v>
      </c>
      <c r="E54" s="23" t="n">
        <v>1.024793388429752</v>
      </c>
      <c r="F54" s="10" t="n">
        <v>151400</v>
      </c>
      <c r="G54" s="10" t="n">
        <v>155568.51</v>
      </c>
      <c r="H54" s="23" t="n">
        <v>1.027533091149273</v>
      </c>
      <c r="I54" s="10" t="n">
        <v>155568.51</v>
      </c>
      <c r="J54" s="10" t="n">
        <v>4168.510000000009</v>
      </c>
    </row>
    <row r="55">
      <c r="A55" s="8" t="inlineStr">
        <is>
          <t>ГП</t>
        </is>
      </c>
      <c r="B55" s="8" t="inlineStr">
        <is>
          <t>Перевощикова Марина Юрьевна</t>
        </is>
      </c>
      <c r="C55" s="10" t="n">
        <v>52</v>
      </c>
      <c r="D55" s="10" t="n">
        <v>53</v>
      </c>
      <c r="E55" s="23" t="n">
        <v>1.019230769230769</v>
      </c>
      <c r="F55" s="10" t="n">
        <v>52500</v>
      </c>
      <c r="G55" s="10" t="n">
        <v>53967.27999999999</v>
      </c>
      <c r="H55" s="23" t="n">
        <v>1.02794819047619</v>
      </c>
      <c r="I55" s="10" t="n">
        <v>53967.27999999999</v>
      </c>
      <c r="J55" s="10" t="n">
        <v>1467.279999999992</v>
      </c>
    </row>
    <row r="56">
      <c r="A56" s="8" t="inlineStr">
        <is>
          <t>ГП</t>
        </is>
      </c>
      <c r="B56" s="8" t="inlineStr">
        <is>
          <t>Козлова Марина Валерьевна</t>
        </is>
      </c>
      <c r="C56" s="10" t="n">
        <v>106</v>
      </c>
      <c r="D56" s="10" t="n">
        <v>109</v>
      </c>
      <c r="E56" s="23" t="n">
        <v>1.028301886792453</v>
      </c>
      <c r="F56" s="10" t="n">
        <v>80000</v>
      </c>
      <c r="G56" s="10" t="n">
        <v>82248.25</v>
      </c>
      <c r="H56" s="23" t="n">
        <v>1.028103125</v>
      </c>
      <c r="I56" s="10" t="n">
        <v>82248.25</v>
      </c>
      <c r="J56" s="10" t="n">
        <v>2248.25</v>
      </c>
    </row>
    <row r="57">
      <c r="A57" s="8" t="inlineStr">
        <is>
          <t>ГП</t>
        </is>
      </c>
      <c r="B57" s="8" t="inlineStr">
        <is>
          <t>Перевощикова Анастасия Александровна</t>
        </is>
      </c>
      <c r="C57" s="10" t="n">
        <v>61</v>
      </c>
      <c r="D57" s="10" t="n">
        <v>63</v>
      </c>
      <c r="E57" s="23" t="n">
        <v>1.032786885245902</v>
      </c>
      <c r="F57" s="10" t="n">
        <v>59700</v>
      </c>
      <c r="G57" s="10" t="n">
        <v>61397.5</v>
      </c>
      <c r="H57" s="23" t="n">
        <v>1.028433835845896</v>
      </c>
      <c r="I57" s="10" t="n">
        <v>61397.50000000001</v>
      </c>
      <c r="J57" s="10" t="n">
        <v>1697.5</v>
      </c>
    </row>
    <row r="58">
      <c r="A58" s="8" t="inlineStr">
        <is>
          <t>ГП</t>
        </is>
      </c>
      <c r="B58" s="8" t="inlineStr">
        <is>
          <t>Смирнова Татьяна Ивановна</t>
        </is>
      </c>
      <c r="C58" s="10" t="n">
        <v>31</v>
      </c>
      <c r="D58" s="10" t="n">
        <v>32</v>
      </c>
      <c r="E58" s="23" t="n">
        <v>1.032258064516129</v>
      </c>
      <c r="F58" s="10" t="n">
        <v>24000</v>
      </c>
      <c r="G58" s="10" t="n">
        <v>24686</v>
      </c>
      <c r="H58" s="23" t="n">
        <v>1.028583333333333</v>
      </c>
      <c r="I58" s="10" t="n">
        <v>24686</v>
      </c>
      <c r="J58" s="10" t="n">
        <v>686</v>
      </c>
    </row>
    <row r="59">
      <c r="A59" s="8" t="inlineStr">
        <is>
          <t>БИ</t>
        </is>
      </c>
      <c r="B59" s="8" t="inlineStr">
        <is>
          <t>Овчинников Степан Анатольевич</t>
        </is>
      </c>
      <c r="C59" s="10" t="n">
        <v>241</v>
      </c>
      <c r="D59" s="10" t="n">
        <v>241</v>
      </c>
      <c r="E59" s="23" t="n">
        <v>1</v>
      </c>
      <c r="F59" s="10" t="n">
        <v>162000</v>
      </c>
      <c r="G59" s="10" t="n">
        <v>161934.17</v>
      </c>
      <c r="H59" s="23" t="n">
        <v>0.9995936419753088</v>
      </c>
      <c r="I59" s="10" t="n">
        <v>161934.17</v>
      </c>
      <c r="J59" s="10" t="n">
        <v>-65.82999999998719</v>
      </c>
    </row>
    <row r="60">
      <c r="A60" s="8" t="inlineStr">
        <is>
          <t>БИ</t>
        </is>
      </c>
      <c r="B60" s="8" t="inlineStr">
        <is>
          <t>Колесников Сергей Юрьевич</t>
        </is>
      </c>
      <c r="C60" s="10" t="n">
        <v>186</v>
      </c>
      <c r="D60" s="10" t="n">
        <v>186</v>
      </c>
      <c r="E60" s="23" t="n">
        <v>1</v>
      </c>
      <c r="F60" s="10" t="n">
        <v>134300</v>
      </c>
      <c r="G60" s="10" t="n">
        <v>134247.92</v>
      </c>
      <c r="H60" s="23" t="n">
        <v>0.9996122114668651</v>
      </c>
      <c r="I60" s="10" t="n">
        <v>134247.92</v>
      </c>
      <c r="J60" s="10" t="n">
        <v>-52.0800000000163</v>
      </c>
    </row>
    <row r="64">
      <c r="A64" s="2" t="inlineStr">
        <is>
          <t>Дорожная карта по дням</t>
        </is>
      </c>
    </row>
    <row r="65">
      <c r="A65" s="20" t="inlineStr">
        <is>
          <t>День</t>
        </is>
      </c>
      <c r="B65" s="20" t="inlineStr">
        <is>
          <t>Дата</t>
        </is>
      </c>
      <c r="C65" s="20" t="inlineStr">
        <is>
          <t>План ₽ накоп.</t>
        </is>
      </c>
      <c r="D65" s="20" t="inlineStr">
        <is>
          <t>Факт ₽ день</t>
        </is>
      </c>
      <c r="E65" s="20" t="inlineStr">
        <is>
          <t>Факт ₽ накоп.</t>
        </is>
      </c>
      <c r="F65" s="20" t="inlineStr">
        <is>
          <t>% ₽</t>
        </is>
      </c>
      <c r="G65" s="20" t="inlineStr">
        <is>
          <t>План трен. накоп.</t>
        </is>
      </c>
      <c r="H65" s="20" t="inlineStr">
        <is>
          <t>Факт трен. день</t>
        </is>
      </c>
      <c r="I65" s="20" t="inlineStr">
        <is>
          <t>Факт трен. накоп.</t>
        </is>
      </c>
      <c r="J65" s="20" t="inlineStr">
        <is>
          <t>% трен.</t>
        </is>
      </c>
    </row>
    <row r="66">
      <c r="A66" s="8" t="n">
        <v>1</v>
      </c>
      <c r="B66" s="8" t="inlineStr">
        <is>
          <t>01.02.2026</t>
        </is>
      </c>
      <c r="C66" s="10" t="n">
        <v>115960.7142857143</v>
      </c>
      <c r="D66" s="10" t="n">
        <v>32041.67</v>
      </c>
      <c r="E66" s="10" t="n">
        <v>32041.67</v>
      </c>
      <c r="F66" s="23" t="n">
        <v>0.2763148726477563</v>
      </c>
      <c r="G66" s="10" t="n">
        <v>111.2142857142857</v>
      </c>
      <c r="H66" s="10" t="n">
        <v>36</v>
      </c>
      <c r="I66" s="10" t="n">
        <v>36</v>
      </c>
      <c r="J66" s="23" t="n">
        <v>0.3236994219653179</v>
      </c>
    </row>
    <row r="67">
      <c r="A67" s="8" t="n">
        <v>2</v>
      </c>
      <c r="B67" s="8" t="inlineStr">
        <is>
          <t>02.02.2026</t>
        </is>
      </c>
      <c r="C67" s="10" t="n">
        <v>231921.4285714286</v>
      </c>
      <c r="D67" s="10" t="n">
        <v>124932.11</v>
      </c>
      <c r="E67" s="10" t="n">
        <v>156973.78</v>
      </c>
      <c r="F67" s="23" t="n">
        <v>0.6768403461763527</v>
      </c>
      <c r="G67" s="10" t="n">
        <v>222.4285714285714</v>
      </c>
      <c r="H67" s="10" t="n">
        <v>117</v>
      </c>
      <c r="I67" s="10" t="n">
        <v>153</v>
      </c>
      <c r="J67" s="23" t="n">
        <v>0.6878612716763006</v>
      </c>
    </row>
    <row r="68">
      <c r="A68" s="8" t="n">
        <v>3</v>
      </c>
      <c r="B68" s="8" t="inlineStr">
        <is>
          <t>03.02.2026</t>
        </is>
      </c>
      <c r="C68" s="10" t="n">
        <v>347882.1428571428</v>
      </c>
      <c r="D68" s="10" t="n">
        <v>135238.6</v>
      </c>
      <c r="E68" s="10" t="n">
        <v>292212.38</v>
      </c>
      <c r="F68" s="23" t="n">
        <v>0.8399752214933219</v>
      </c>
      <c r="G68" s="10" t="n">
        <v>333.6428571428571</v>
      </c>
      <c r="H68" s="10" t="n">
        <v>126</v>
      </c>
      <c r="I68" s="10" t="n">
        <v>279</v>
      </c>
      <c r="J68" s="23" t="n">
        <v>0.836223506743738</v>
      </c>
    </row>
    <row r="69">
      <c r="A69" s="8" t="n">
        <v>4</v>
      </c>
      <c r="B69" s="8" t="inlineStr">
        <is>
          <t>04.02.2026</t>
        </is>
      </c>
      <c r="C69" s="10" t="n">
        <v>463842.8571428572</v>
      </c>
      <c r="D69" s="10" t="n">
        <v>139394.05</v>
      </c>
      <c r="E69" s="10" t="n">
        <v>431606.43</v>
      </c>
      <c r="F69" s="23" t="n">
        <v>0.9305014044165203</v>
      </c>
      <c r="G69" s="10" t="n">
        <v>444.8571428571428</v>
      </c>
      <c r="H69" s="10" t="n">
        <v>131</v>
      </c>
      <c r="I69" s="10" t="n">
        <v>410</v>
      </c>
      <c r="J69" s="23" t="n">
        <v>0.9216441875401413</v>
      </c>
    </row>
    <row r="70">
      <c r="A70" s="8" t="n">
        <v>5</v>
      </c>
      <c r="B70" s="8" t="inlineStr">
        <is>
          <t>05.02.2026</t>
        </is>
      </c>
      <c r="C70" s="10" t="n">
        <v>579803.5714285715</v>
      </c>
      <c r="D70" s="10" t="n">
        <v>130731.09</v>
      </c>
      <c r="E70" s="10" t="n">
        <v>562337.52</v>
      </c>
      <c r="F70" s="23" t="n">
        <v>0.969875916104592</v>
      </c>
      <c r="G70" s="10" t="n">
        <v>556.0714285714286</v>
      </c>
      <c r="H70" s="10" t="n">
        <v>134</v>
      </c>
      <c r="I70" s="10" t="n">
        <v>544</v>
      </c>
      <c r="J70" s="23" t="n">
        <v>0.978291586384072</v>
      </c>
    </row>
    <row r="71">
      <c r="A71" s="8" t="n">
        <v>6</v>
      </c>
      <c r="B71" s="8" t="inlineStr">
        <is>
          <t>06.02.2026</t>
        </is>
      </c>
      <c r="C71" s="10" t="n">
        <v>695764.2857142858</v>
      </c>
      <c r="D71" s="10" t="n">
        <v>141235.63</v>
      </c>
      <c r="E71" s="10" t="n">
        <v>703573.15</v>
      </c>
      <c r="F71" s="23" t="n">
        <v>1.011223433634133</v>
      </c>
      <c r="G71" s="10" t="n">
        <v>667.2857142857142</v>
      </c>
      <c r="H71" s="10" t="n">
        <v>128</v>
      </c>
      <c r="I71" s="10" t="n">
        <v>672</v>
      </c>
      <c r="J71" s="23" t="n">
        <v>1.007064868336545</v>
      </c>
    </row>
    <row r="72">
      <c r="A72" s="8" t="n">
        <v>7</v>
      </c>
      <c r="B72" s="8" t="inlineStr">
        <is>
          <t>07.02.2026</t>
        </is>
      </c>
      <c r="C72" s="10" t="n">
        <v>811725.0000000001</v>
      </c>
      <c r="D72" s="10" t="n">
        <v>88534.28999999998</v>
      </c>
      <c r="E72" s="10" t="n">
        <v>792107.4399999999</v>
      </c>
      <c r="F72" s="23" t="n">
        <v>0.9758322584619173</v>
      </c>
      <c r="G72" s="10" t="n">
        <v>778.4999999999999</v>
      </c>
      <c r="H72" s="10" t="n">
        <v>80</v>
      </c>
      <c r="I72" s="10" t="n">
        <v>752</v>
      </c>
      <c r="J72" s="23" t="n">
        <v>0.9659601798330123</v>
      </c>
    </row>
    <row r="73">
      <c r="A73" s="8" t="n">
        <v>8</v>
      </c>
      <c r="B73" s="8" t="inlineStr">
        <is>
          <t>08.02.2026</t>
        </is>
      </c>
      <c r="C73" s="10" t="n">
        <v>927685.7142857144</v>
      </c>
      <c r="D73" s="10" t="n">
        <v>75835.92</v>
      </c>
      <c r="E73" s="10" t="n">
        <v>867943.36</v>
      </c>
      <c r="F73" s="23" t="n">
        <v>0.9356006529304873</v>
      </c>
      <c r="G73" s="10" t="n">
        <v>889.7142857142856</v>
      </c>
      <c r="H73" s="10" t="n">
        <v>106</v>
      </c>
      <c r="I73" s="10" t="n">
        <v>858</v>
      </c>
      <c r="J73" s="23" t="n">
        <v>0.9643545279383432</v>
      </c>
    </row>
    <row r="74">
      <c r="A74" s="8" t="n">
        <v>9</v>
      </c>
      <c r="B74" s="8" t="inlineStr">
        <is>
          <t>09.02.2026</t>
        </is>
      </c>
      <c r="C74" s="10" t="n">
        <v>1043646.428571429</v>
      </c>
      <c r="D74" s="10" t="n">
        <v>107578.68</v>
      </c>
      <c r="E74" s="10" t="n">
        <v>975522.04</v>
      </c>
      <c r="F74" s="23" t="n">
        <v>0.9347246474414911</v>
      </c>
      <c r="G74" s="10" t="n">
        <v>1000.928571428571</v>
      </c>
      <c r="H74" s="10" t="n">
        <v>100</v>
      </c>
      <c r="I74" s="10" t="n">
        <v>958</v>
      </c>
      <c r="J74" s="23" t="n">
        <v>0.9571112538357242</v>
      </c>
    </row>
    <row r="75">
      <c r="A75" s="8" t="n">
        <v>10</v>
      </c>
      <c r="B75" s="8" t="inlineStr">
        <is>
          <t>10.02.2026</t>
        </is>
      </c>
      <c r="C75" s="10" t="n">
        <v>1159607.142857143</v>
      </c>
      <c r="D75" s="10" t="n">
        <v>135595.31</v>
      </c>
      <c r="E75" s="10" t="n">
        <v>1111117.35</v>
      </c>
      <c r="F75" s="23" t="n">
        <v>0.9581842927099695</v>
      </c>
      <c r="G75" s="10" t="n">
        <v>1112.142857142857</v>
      </c>
      <c r="H75" s="10" t="n">
        <v>122</v>
      </c>
      <c r="I75" s="10" t="n">
        <v>1080</v>
      </c>
      <c r="J75" s="23" t="n">
        <v>0.9710982658959539</v>
      </c>
    </row>
    <row r="76">
      <c r="A76" s="8" t="n">
        <v>11</v>
      </c>
      <c r="B76" s="8" t="inlineStr">
        <is>
          <t>11.02.2026</t>
        </is>
      </c>
      <c r="C76" s="10" t="n">
        <v>1275567.857142857</v>
      </c>
      <c r="D76" s="10" t="n">
        <v>177171.51</v>
      </c>
      <c r="E76" s="10" t="n">
        <v>1288288.86</v>
      </c>
      <c r="F76" s="23" t="n">
        <v>1.009972815468741</v>
      </c>
      <c r="G76" s="10" t="n">
        <v>1223.357142857143</v>
      </c>
      <c r="H76" s="10" t="n">
        <v>175</v>
      </c>
      <c r="I76" s="10" t="n">
        <v>1255</v>
      </c>
      <c r="J76" s="23" t="n">
        <v>1.025865592339581</v>
      </c>
    </row>
    <row r="77">
      <c r="A77" s="8" t="n">
        <v>12</v>
      </c>
      <c r="B77" s="8" t="inlineStr">
        <is>
          <t>12.02.2026</t>
        </is>
      </c>
      <c r="C77" s="10" t="n">
        <v>1391528.571428572</v>
      </c>
      <c r="D77" s="10" t="n">
        <v>89891.49000000001</v>
      </c>
      <c r="E77" s="10" t="n">
        <v>1378180.35</v>
      </c>
      <c r="F77" s="23" t="n">
        <v>0.9904075117804675</v>
      </c>
      <c r="G77" s="10" t="n">
        <v>1334.571428571428</v>
      </c>
      <c r="H77" s="10" t="n">
        <v>83</v>
      </c>
      <c r="I77" s="10" t="n">
        <v>1338</v>
      </c>
      <c r="J77" s="23" t="n">
        <v>1.002569043031471</v>
      </c>
    </row>
    <row r="78">
      <c r="A78" s="8" t="n">
        <v>13</v>
      </c>
      <c r="B78" s="8" t="inlineStr">
        <is>
          <t>13.02.2026</t>
        </is>
      </c>
      <c r="C78" s="10" t="n">
        <v>1507489.285714286</v>
      </c>
      <c r="D78" s="10" t="n">
        <v>148992.04</v>
      </c>
      <c r="E78" s="10" t="n">
        <v>1527172.39</v>
      </c>
      <c r="F78" s="23" t="n">
        <v>1.01305687839525</v>
      </c>
      <c r="G78" s="10" t="n">
        <v>1445.785714285714</v>
      </c>
      <c r="H78" s="10" t="n">
        <v>131</v>
      </c>
      <c r="I78" s="10" t="n">
        <v>1469</v>
      </c>
      <c r="J78" s="23" t="n">
        <v>1.016056518946692</v>
      </c>
    </row>
    <row r="79">
      <c r="A79" s="8" t="n">
        <v>14</v>
      </c>
      <c r="B79" s="8" t="inlineStr">
        <is>
          <t>14.02.2026</t>
        </is>
      </c>
      <c r="C79" s="10" t="n">
        <v>1623450</v>
      </c>
      <c r="D79" s="10" t="n">
        <v>48801.66</v>
      </c>
      <c r="E79" s="10" t="n">
        <v>1575974.05</v>
      </c>
      <c r="F79" s="23" t="n">
        <v>0.9707561366226245</v>
      </c>
      <c r="G79" s="10" t="n">
        <v>1557</v>
      </c>
      <c r="H79" s="10" t="n">
        <v>43</v>
      </c>
      <c r="I79" s="10" t="n">
        <v>1512</v>
      </c>
      <c r="J79" s="23" t="n">
        <v>0.9710982658959537</v>
      </c>
    </row>
    <row r="80">
      <c r="A80" s="8" t="n">
        <v>15</v>
      </c>
      <c r="B80" s="8" t="inlineStr">
        <is>
          <t>15.02.2026</t>
        </is>
      </c>
      <c r="C80" s="10" t="n">
        <v>1739410.714285715</v>
      </c>
      <c r="D80" s="10" t="n">
        <v>35323.92</v>
      </c>
      <c r="E80" s="10" t="n">
        <v>1611297.97</v>
      </c>
      <c r="F80" s="23" t="n">
        <v>0.9263470419990348</v>
      </c>
      <c r="G80" s="10" t="n">
        <v>1668.214285714286</v>
      </c>
      <c r="H80" s="10" t="n">
        <v>38</v>
      </c>
      <c r="I80" s="10" t="n">
        <v>1550</v>
      </c>
      <c r="J80" s="23" t="n">
        <v>0.9291372297152644</v>
      </c>
    </row>
    <row r="81">
      <c r="A81" s="8" t="n">
        <v>16</v>
      </c>
      <c r="B81" s="8" t="inlineStr">
        <is>
          <t>16.02.2026</t>
        </is>
      </c>
      <c r="C81" s="10" t="n">
        <v>1855371.428571429</v>
      </c>
      <c r="D81" s="10" t="n">
        <v>119096.48</v>
      </c>
      <c r="E81" s="10" t="n">
        <v>1730394.45</v>
      </c>
      <c r="F81" s="23" t="n">
        <v>0.9326404532015151</v>
      </c>
      <c r="G81" s="10" t="n">
        <v>1779.428571428572</v>
      </c>
      <c r="H81" s="10" t="n">
        <v>111</v>
      </c>
      <c r="I81" s="10" t="n">
        <v>1661</v>
      </c>
      <c r="J81" s="23" t="n">
        <v>0.9334457289659601</v>
      </c>
    </row>
    <row r="82">
      <c r="A82" s="8" t="n">
        <v>17</v>
      </c>
      <c r="B82" s="8" t="inlineStr">
        <is>
          <t>17.02.2026</t>
        </is>
      </c>
      <c r="C82" s="10" t="n">
        <v>1971332.142857143</v>
      </c>
      <c r="D82" s="10" t="n">
        <v>186793.62</v>
      </c>
      <c r="E82" s="10" t="n">
        <v>1917188.07</v>
      </c>
      <c r="F82" s="23" t="n">
        <v>0.9725342717850327</v>
      </c>
      <c r="G82" s="10" t="n">
        <v>1890.642857142857</v>
      </c>
      <c r="H82" s="10" t="n">
        <v>183</v>
      </c>
      <c r="I82" s="10" t="n">
        <v>1844</v>
      </c>
      <c r="J82" s="23" t="n">
        <v>0.9753296308889643</v>
      </c>
    </row>
    <row r="83">
      <c r="A83" s="8" t="n">
        <v>18</v>
      </c>
      <c r="B83" s="8" t="inlineStr">
        <is>
          <t>18.02.2026</t>
        </is>
      </c>
      <c r="C83" s="10" t="n">
        <v>2087292.857142858</v>
      </c>
      <c r="D83" s="10" t="n">
        <v>158806.78</v>
      </c>
      <c r="E83" s="10" t="n">
        <v>2075994.85</v>
      </c>
      <c r="F83" s="23" t="n">
        <v>0.9945872439010198</v>
      </c>
      <c r="G83" s="10" t="n">
        <v>2001.857142857143</v>
      </c>
      <c r="H83" s="10" t="n">
        <v>148</v>
      </c>
      <c r="I83" s="10" t="n">
        <v>1992</v>
      </c>
      <c r="J83" s="23" t="n">
        <v>0.9950760008563475</v>
      </c>
    </row>
    <row r="84">
      <c r="A84" s="8" t="n">
        <v>19</v>
      </c>
      <c r="B84" s="8" t="inlineStr">
        <is>
          <t>19.02.2026</t>
        </is>
      </c>
      <c r="C84" s="10" t="n">
        <v>2203253.571428572</v>
      </c>
      <c r="D84" s="10" t="n">
        <v>136645.13</v>
      </c>
      <c r="E84" s="10" t="n">
        <v>2212639.98</v>
      </c>
      <c r="F84" s="23" t="n">
        <v>1.004260248885171</v>
      </c>
      <c r="G84" s="10" t="n">
        <v>2113.071428571429</v>
      </c>
      <c r="H84" s="10" t="n">
        <v>139</v>
      </c>
      <c r="I84" s="10" t="n">
        <v>2131</v>
      </c>
      <c r="J84" s="23" t="n">
        <v>1.00848460264341</v>
      </c>
    </row>
    <row r="85">
      <c r="A85" s="8" t="n">
        <v>20</v>
      </c>
      <c r="B85" s="8" t="inlineStr">
        <is>
          <t>20.02.2026</t>
        </is>
      </c>
      <c r="C85" s="10" t="n">
        <v>2319214.285714286</v>
      </c>
      <c r="D85" s="10" t="n">
        <v>144680.65</v>
      </c>
      <c r="E85" s="10" t="n">
        <v>2357320.63</v>
      </c>
      <c r="F85" s="23" t="n">
        <v>1.016430712987773</v>
      </c>
      <c r="G85" s="10" t="n">
        <v>2224.285714285715</v>
      </c>
      <c r="H85" s="10" t="n">
        <v>126</v>
      </c>
      <c r="I85" s="10" t="n">
        <v>2257</v>
      </c>
      <c r="J85" s="23" t="n">
        <v>1.01470777135517</v>
      </c>
    </row>
    <row r="86">
      <c r="A86" s="8" t="n">
        <v>21</v>
      </c>
      <c r="B86" s="8" t="inlineStr">
        <is>
          <t>21.02.2026</t>
        </is>
      </c>
      <c r="C86" s="10" t="n">
        <v>2435175</v>
      </c>
      <c r="D86" s="10" t="n">
        <v>56641.14</v>
      </c>
      <c r="E86" s="10" t="n">
        <v>2413961.77</v>
      </c>
      <c r="F86" s="23" t="n">
        <v>0.9912888272916731</v>
      </c>
      <c r="G86" s="10" t="n">
        <v>2335.5</v>
      </c>
      <c r="H86" s="10" t="n">
        <v>50</v>
      </c>
      <c r="I86" s="10" t="n">
        <v>2307</v>
      </c>
      <c r="J86" s="23" t="n">
        <v>0.9877970456005136</v>
      </c>
    </row>
    <row r="87">
      <c r="A87" s="8" t="n">
        <v>22</v>
      </c>
      <c r="B87" s="8" t="inlineStr">
        <is>
          <t>22.02.2026</t>
        </is>
      </c>
      <c r="C87" s="10" t="n">
        <v>2551135.714285714</v>
      </c>
      <c r="D87" s="10" t="n">
        <v>58920.71000000001</v>
      </c>
      <c r="E87" s="10" t="n">
        <v>2472882.48</v>
      </c>
      <c r="F87" s="23" t="n">
        <v>0.9693261186194385</v>
      </c>
      <c r="G87" s="10" t="n">
        <v>2446.714285714286</v>
      </c>
      <c r="H87" s="10" t="n">
        <v>62</v>
      </c>
      <c r="I87" s="10" t="n">
        <v>2369</v>
      </c>
      <c r="J87" s="23" t="n">
        <v>0.9682372861563611</v>
      </c>
    </row>
    <row r="88">
      <c r="A88" s="8" t="n">
        <v>23</v>
      </c>
      <c r="B88" s="8" t="inlineStr">
        <is>
          <t>23.02.2026</t>
        </is>
      </c>
      <c r="C88" s="10" t="n">
        <v>2667096.428571428</v>
      </c>
      <c r="D88" s="10" t="n">
        <v>79173.59999999999</v>
      </c>
      <c r="E88" s="10" t="n">
        <v>2552056.08</v>
      </c>
      <c r="F88" s="23" t="n">
        <v>0.9568668206597064</v>
      </c>
      <c r="G88" s="10" t="n">
        <v>2557.928571428572</v>
      </c>
      <c r="H88" s="10" t="n">
        <v>76</v>
      </c>
      <c r="I88" s="10" t="n">
        <v>2445</v>
      </c>
      <c r="J88" s="23" t="n">
        <v>0.95585155399179</v>
      </c>
    </row>
    <row r="89">
      <c r="A89" s="8" t="n">
        <v>24</v>
      </c>
      <c r="B89" s="8" t="inlineStr">
        <is>
          <t>24.02.2026</t>
        </is>
      </c>
      <c r="C89" s="10" t="n">
        <v>2783057.142857142</v>
      </c>
      <c r="D89" s="10" t="n">
        <v>119267.27</v>
      </c>
      <c r="E89" s="10" t="n">
        <v>2671323.35</v>
      </c>
      <c r="F89" s="23" t="n">
        <v>0.9598521384500089</v>
      </c>
      <c r="G89" s="10" t="n">
        <v>2669.142857142858</v>
      </c>
      <c r="H89" s="10" t="n">
        <v>120</v>
      </c>
      <c r="I89" s="10" t="n">
        <v>2565</v>
      </c>
      <c r="J89" s="23" t="n">
        <v>0.9609826589595374</v>
      </c>
    </row>
    <row r="90">
      <c r="A90" s="8" t="n">
        <v>25</v>
      </c>
      <c r="B90" s="8" t="inlineStr">
        <is>
          <t>25.02.2026</t>
        </is>
      </c>
      <c r="C90" s="10" t="n">
        <v>2899017.857142856</v>
      </c>
      <c r="D90" s="10" t="n">
        <v>194204.87</v>
      </c>
      <c r="E90" s="10" t="n">
        <v>2865528.22</v>
      </c>
      <c r="F90" s="23" t="n">
        <v>0.9884479369244513</v>
      </c>
      <c r="G90" s="10" t="n">
        <v>2780.357142857144</v>
      </c>
      <c r="H90" s="10" t="n">
        <v>191</v>
      </c>
      <c r="I90" s="10" t="n">
        <v>2756</v>
      </c>
      <c r="J90" s="23" t="n">
        <v>0.9912395632626844</v>
      </c>
    </row>
    <row r="91">
      <c r="A91" s="8" t="n">
        <v>26</v>
      </c>
      <c r="B91" s="8" t="inlineStr">
        <is>
          <t>26.02.2026</t>
        </is>
      </c>
      <c r="C91" s="10" t="n">
        <v>3014978.57142857</v>
      </c>
      <c r="D91" s="10" t="n">
        <v>115602.92</v>
      </c>
      <c r="E91" s="10" t="n">
        <v>2981131.14</v>
      </c>
      <c r="F91" s="23" t="n">
        <v>0.9887735747944196</v>
      </c>
      <c r="G91" s="10" t="n">
        <v>2891.571428571429</v>
      </c>
      <c r="H91" s="10" t="n">
        <v>119</v>
      </c>
      <c r="I91" s="10" t="n">
        <v>2875</v>
      </c>
      <c r="J91" s="23" t="n">
        <v>0.9942690578528726</v>
      </c>
    </row>
    <row r="92">
      <c r="A92" s="8" t="n">
        <v>27</v>
      </c>
      <c r="B92" s="8" t="inlineStr">
        <is>
          <t>27.02.2026</t>
        </is>
      </c>
      <c r="C92" s="10" t="n">
        <v>3130939.285714285</v>
      </c>
      <c r="D92" s="10" t="n">
        <v>132832.64</v>
      </c>
      <c r="E92" s="10" t="n">
        <v>3113963.78</v>
      </c>
      <c r="F92" s="23" t="n">
        <v>0.9945781427983164</v>
      </c>
      <c r="G92" s="10" t="n">
        <v>3002.785714285715</v>
      </c>
      <c r="H92" s="10" t="n">
        <v>117</v>
      </c>
      <c r="I92" s="10" t="n">
        <v>2992</v>
      </c>
      <c r="J92" s="23" t="n">
        <v>0.9964080972430359</v>
      </c>
    </row>
    <row r="93">
      <c r="A93" s="8" t="n">
        <v>28</v>
      </c>
      <c r="B93" s="8" t="inlineStr">
        <is>
          <t>28.02.2026</t>
        </is>
      </c>
      <c r="C93" s="10" t="n">
        <v>3246900</v>
      </c>
      <c r="D93" s="10" t="n">
        <v>132920.14</v>
      </c>
      <c r="E93" s="10" t="n">
        <v>3246883.92</v>
      </c>
      <c r="F93" s="23" t="n">
        <v>0.9999950475838494</v>
      </c>
      <c r="G93" s="10" t="n">
        <v>3114</v>
      </c>
      <c r="H93" s="10" t="n">
        <v>121</v>
      </c>
      <c r="I93" s="10" t="n">
        <v>3113</v>
      </c>
      <c r="J93" s="23" t="n">
        <v>0.9996788696210661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0">
    <cfRule type="dataBar" priority="5">
      <dataBar showValue="1">
        <cfvo type="num" val="0"/>
        <cfvo type="num" val="1"/>
        <color rgb="00B7E4C7"/>
      </dataBar>
    </cfRule>
  </conditionalFormatting>
  <conditionalFormatting sqref="H26:H60">
    <cfRule type="dataBar" priority="5">
      <dataBar showValue="1">
        <cfvo type="num" val="0"/>
        <cfvo type="num" val="1"/>
        <color rgb="00B7E4C7"/>
      </dataBar>
    </cfRule>
  </conditionalFormatting>
  <conditionalFormatting sqref="F66:F93">
    <cfRule type="dataBar" priority="7">
      <dataBar showValue="1">
        <cfvo type="num" val="0"/>
        <cfvo type="num" val="1"/>
        <color rgb="00B7E4C7"/>
      </dataBar>
    </cfRule>
  </conditionalFormatting>
  <conditionalFormatting sqref="J66:J93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2026-09-28T23:35:09Z</dcterms:created>
  <dcterms:modified xsi:type="dcterms:W3CDTF">2026-09-28T23:35:09Z</dcterms:modified>
</cp:coreProperties>
</file>